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27" activeTab="0"/>
  </bookViews>
  <sheets>
    <sheet name="medie_anno_03" sheetId="1" r:id="rId1"/>
    <sheet name="gen_03" sheetId="2" r:id="rId2"/>
    <sheet name="feb_03" sheetId="3" r:id="rId3"/>
    <sheet name="mar_03" sheetId="4" r:id="rId4"/>
    <sheet name="apr_03" sheetId="5" r:id="rId5"/>
    <sheet name="mag_03" sheetId="6" r:id="rId6"/>
    <sheet name="giu_03" sheetId="7" r:id="rId7"/>
    <sheet name="lug_03" sheetId="8" r:id="rId8"/>
    <sheet name="ago_03" sheetId="9" r:id="rId9"/>
    <sheet name="set_03" sheetId="10" r:id="rId10"/>
    <sheet name="ott_03" sheetId="11" r:id="rId11"/>
    <sheet name="nov_03" sheetId="12" r:id="rId12"/>
    <sheet name="dic_03" sheetId="13" r:id="rId13"/>
  </sheets>
  <definedNames>
    <definedName name="_1">#REF!</definedName>
    <definedName name="_12">#REF!</definedName>
    <definedName name="_2">#REF!</definedName>
    <definedName name="A">#REF!</definedName>
    <definedName name="APRILE">#REF!</definedName>
    <definedName name="Area_stampa_MI">#REF!</definedName>
    <definedName name="CER">#REF!</definedName>
    <definedName name="D">#REF!</definedName>
    <definedName name="DIC">#REF!</definedName>
    <definedName name="DICEMBRE">#REF!</definedName>
    <definedName name="GIUGNO">#REF!</definedName>
    <definedName name="GRANO">#REF!</definedName>
    <definedName name="MAIS">#REF!</definedName>
    <definedName name="NOVEMBRE">#REF!</definedName>
    <definedName name="PREZZO">#REF!</definedName>
    <definedName name="_xlnm.Print_Titles" localSheetId="8">'ago_03'!$1:$2</definedName>
    <definedName name="_xlnm.Print_Titles" localSheetId="4">'apr_03'!$1:$2</definedName>
    <definedName name="_xlnm.Print_Titles" localSheetId="12">'dic_03'!$1:$2</definedName>
    <definedName name="_xlnm.Print_Titles" localSheetId="2">'feb_03'!$1:$2</definedName>
    <definedName name="_xlnm.Print_Titles" localSheetId="1">'gen_03'!$1:$2</definedName>
    <definedName name="_xlnm.Print_Titles" localSheetId="6">'giu_03'!$1:$2</definedName>
    <definedName name="_xlnm.Print_Titles" localSheetId="7">'lug_03'!$1:$2</definedName>
    <definedName name="_xlnm.Print_Titles" localSheetId="5">'mag_03'!$1:$2</definedName>
    <definedName name="_xlnm.Print_Titles" localSheetId="3">'mar_03'!$1:$2</definedName>
    <definedName name="_xlnm.Print_Titles" localSheetId="0">'medie_anno_03'!$1:$2</definedName>
    <definedName name="_xlnm.Print_Titles" localSheetId="11">'nov_03'!$1:$2</definedName>
    <definedName name="_xlnm.Print_Titles" localSheetId="10">'ott_03'!$1:$2</definedName>
    <definedName name="_xlnm.Print_Titles" localSheetId="9">'set_03'!$1:$2</definedName>
    <definedName name="V">#REF!</definedName>
  </definedNames>
  <calcPr fullCalcOnLoad="1"/>
</workbook>
</file>

<file path=xl/comments1.xml><?xml version="1.0" encoding="utf-8"?>
<comments xmlns="http://schemas.openxmlformats.org/spreadsheetml/2006/main">
  <authors>
    <author>utente camerale</author>
  </authors>
  <commentList>
    <comment ref="A18" authorId="0">
      <text>
        <r>
          <rPr>
            <sz val="8"/>
            <color indexed="10"/>
            <rFont val="Tahoma"/>
            <family val="2"/>
          </rPr>
          <t>Dal 1° luglio 2003 le varietà di frumento sono state aggiornate secondo i pesi specifici della produzione 2003.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utente camerale</author>
  </authors>
  <commentList>
    <comment ref="A7" authorId="0">
      <text>
        <r>
          <rPr>
            <sz val="8"/>
            <color indexed="10"/>
            <rFont val="Tahoma"/>
            <family val="2"/>
          </rPr>
          <t>Dal 1° luglio 2003 le varietà di frumento sono state aggiornate secondo i pesi specifici della produzione 2003.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utente camerale</author>
  </authors>
  <commentList>
    <comment ref="A7" authorId="0">
      <text>
        <r>
          <rPr>
            <sz val="8"/>
            <color indexed="10"/>
            <rFont val="Tahoma"/>
            <family val="2"/>
          </rPr>
          <t>Dal 1° luglio 2003 le varietà di frumento sono state aggiornate secondo i pesi specifici della produzione 2003.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utente camerale</author>
  </authors>
  <commentList>
    <comment ref="A7" authorId="0">
      <text>
        <r>
          <rPr>
            <sz val="8"/>
            <color indexed="10"/>
            <rFont val="Tahoma"/>
            <family val="2"/>
          </rPr>
          <t>Dal 1° luglio 2003 le varietà di frumento sono state aggiornate secondo i pesi specifici della produzione 2003.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utente camerale</author>
  </authors>
  <commentList>
    <comment ref="A7" authorId="0">
      <text>
        <r>
          <rPr>
            <sz val="8"/>
            <color indexed="10"/>
            <rFont val="Tahoma"/>
            <family val="2"/>
          </rPr>
          <t>Dal 1° luglio 2003 le varietà di frumento sono state aggiornate secondo i pesi specifici della produzione 2003.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utente camerale</author>
  </authors>
  <commentList>
    <comment ref="A7" authorId="0">
      <text>
        <r>
          <rPr>
            <sz val="8"/>
            <color indexed="10"/>
            <rFont val="Tahoma"/>
            <family val="2"/>
          </rPr>
          <t>Dal 1° luglio 2003 le varietà di frumento sono state aggiornate secondo i pesi specifici della produzione 2003.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utente camerale</author>
  </authors>
  <commentList>
    <comment ref="A7" authorId="0">
      <text>
        <r>
          <rPr>
            <sz val="8"/>
            <color indexed="10"/>
            <rFont val="Tahoma"/>
            <family val="2"/>
          </rPr>
          <t>Dal 1° luglio 2003 le varietà di frumento sono state aggiornate secondo i pesi specifici della produzione 2003.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<sst xmlns="http://schemas.openxmlformats.org/spreadsheetml/2006/main" count="9305" uniqueCount="278">
  <si>
    <t>"</t>
  </si>
  <si>
    <t>orzo nazionale (p.s. 56-61)</t>
  </si>
  <si>
    <t>orzo nazionale (p.s. 62-65)</t>
  </si>
  <si>
    <t>Ibridi allo stato umido - umidità base 25%</t>
  </si>
  <si>
    <t>franco molino sacco carta)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</si>
  <si>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</si>
  <si>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</si>
  <si>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</si>
  <si>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</si>
  <si>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</si>
  <si>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</si>
  <si>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</si>
  <si>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</si>
  <si>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</si>
  <si>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</si>
  <si>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</si>
  <si>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Aglio primaticcio verde in mazzi in natura</t>
  </si>
  <si>
    <t>Aglio secco in mazzi</t>
  </si>
  <si>
    <t>Aglio in treccia-kg.1 circa</t>
  </si>
  <si>
    <t>Aglio in grappolo</t>
  </si>
  <si>
    <t>Anguria verde striata</t>
  </si>
  <si>
    <t>Cavolo crauto</t>
  </si>
  <si>
    <t>Cavolo verza</t>
  </si>
  <si>
    <t>Cipolle bianche</t>
  </si>
  <si>
    <t>Cipolle gialle</t>
  </si>
  <si>
    <t>Melone liscio</t>
  </si>
  <si>
    <t>Melone retato</t>
  </si>
  <si>
    <t>Patate novelle precoci in sorte</t>
  </si>
  <si>
    <t>Patate lunghe</t>
  </si>
  <si>
    <t>Patate tonde</t>
  </si>
  <si>
    <t>(all'origine - franco azienda - peso vivo)</t>
  </si>
  <si>
    <t>vacche (pezzata rossa e meticcia)</t>
  </si>
  <si>
    <t>vacche (pezzata nera)</t>
  </si>
  <si>
    <t>Vacche da industria</t>
  </si>
  <si>
    <t xml:space="preserve">Uva Bianca </t>
  </si>
  <si>
    <t>Vino bianco (gradi 10-11)</t>
  </si>
  <si>
    <t>Nettarine</t>
  </si>
  <si>
    <t>Red Haven e similari</t>
  </si>
  <si>
    <t>Suncrest</t>
  </si>
  <si>
    <t>Ozark Gold</t>
  </si>
  <si>
    <t>Delicious Rosso</t>
  </si>
  <si>
    <t>Golden Delicious</t>
  </si>
  <si>
    <t>Granny Smith</t>
  </si>
  <si>
    <t>Mele per industria</t>
  </si>
  <si>
    <t>William</t>
  </si>
  <si>
    <t>William rosso</t>
  </si>
  <si>
    <t>Decana del comizio</t>
  </si>
  <si>
    <t>Abate Fetel</t>
  </si>
  <si>
    <t>Conference</t>
  </si>
  <si>
    <t>Kaiser</t>
  </si>
  <si>
    <t>Passa Grassana</t>
  </si>
  <si>
    <t>pressata in balle</t>
  </si>
  <si>
    <t>pressata in rotoli</t>
  </si>
  <si>
    <t>min.</t>
  </si>
  <si>
    <t>max</t>
  </si>
  <si>
    <t>Gialli ibridi farinosi -umidità 14%</t>
  </si>
  <si>
    <t>- razza extra pregiata incrocio garronese kg. 580/620</t>
  </si>
  <si>
    <t>Merlot</t>
  </si>
  <si>
    <t>di legge - franco molino sacco carta)</t>
  </si>
  <si>
    <t>PREZZO MEDIO</t>
  </si>
  <si>
    <t xml:space="preserve"> tipo 00 (ceneri massime 0,55)</t>
  </si>
  <si>
    <t xml:space="preserve"> tipo  0 (ceneri massime 0,60)</t>
  </si>
  <si>
    <t>di medica"Delta" certificata in natura- oltre15% impurità</t>
  </si>
  <si>
    <t>di medica "Polesana" certificata ventilata-imp.10%</t>
  </si>
  <si>
    <t>di medica "Polesana" certificata in natura-imp.oltre15%</t>
  </si>
  <si>
    <t>Precoci in genere (Royal Gala)</t>
  </si>
  <si>
    <t>Imperatore e simili</t>
  </si>
  <si>
    <t>Mele per succhi e sidro</t>
  </si>
  <si>
    <t>Precoci in genere (Santa Maria)</t>
  </si>
  <si>
    <t>sotto tunnel</t>
  </si>
  <si>
    <t>a pieno campo</t>
  </si>
  <si>
    <t>FORAGGI:</t>
  </si>
  <si>
    <t>PAGLIA:</t>
  </si>
  <si>
    <t>dalla base a cm.12 di diametro in punta</t>
  </si>
  <si>
    <t>Fieno di argine e di scoline pressato</t>
  </si>
  <si>
    <t>VITELLONI DA CARNE:</t>
  </si>
  <si>
    <t>SUINI</t>
  </si>
  <si>
    <t>VACCHE DA CARNE:</t>
  </si>
  <si>
    <t>POLLERIA</t>
  </si>
  <si>
    <t>PIOPPO</t>
  </si>
  <si>
    <t>n.q.</t>
  </si>
  <si>
    <t>€/t.</t>
  </si>
  <si>
    <t>€/Kg.100</t>
  </si>
  <si>
    <t>€/kg.</t>
  </si>
  <si>
    <t>€/ett/kg100</t>
  </si>
  <si>
    <t>€/ha</t>
  </si>
  <si>
    <t>Pesche</t>
  </si>
  <si>
    <t>17 dicembre 2002</t>
  </si>
  <si>
    <t>7 gennaio 2003</t>
  </si>
  <si>
    <t>CAMERA DI COMMERCIO INDUSTRIA ARTIGIANATO AGRICOLTURA DI ROVIGO</t>
  </si>
  <si>
    <t>Mais da foraggio allo stato ceroso - umid. 40-50%</t>
  </si>
  <si>
    <t>Vino rosso  (gradi 10-11)</t>
  </si>
  <si>
    <t>Vino rosso  (gradi 11-12)</t>
  </si>
  <si>
    <t>Erba medica pressata - di 1^ qualità</t>
  </si>
  <si>
    <t>da cm. 12 a cm. 4 di diametro in punta (compreso capitozzato)</t>
  </si>
  <si>
    <t>CEREALI E DERIVATI - SEMI</t>
  </si>
  <si>
    <t>Altre uve rosse</t>
  </si>
  <si>
    <t>Raboso del Piave o Friularo</t>
  </si>
  <si>
    <t>- pezzato nero nostrano   kg. 550/570</t>
  </si>
  <si>
    <t>- pezzato nero polacco     kg. 480/500</t>
  </si>
  <si>
    <t>- pezzato rosso                 kg. 580/600</t>
  </si>
  <si>
    <t>- charolais, incroci             kg. 630/670</t>
  </si>
  <si>
    <t>- extra limousine                kg. 580/600</t>
  </si>
  <si>
    <t xml:space="preserve">- maschi                                               </t>
  </si>
  <si>
    <t>- femmine</t>
  </si>
  <si>
    <t>- fino a kg. 2,5</t>
  </si>
  <si>
    <t>- oltre kg. 2,5</t>
  </si>
  <si>
    <t>BOVINI</t>
  </si>
  <si>
    <t xml:space="preserve">del Polesine grani di forza,  p.s. 79 - 80 </t>
  </si>
  <si>
    <t>del Polesine varietà speciali, p.s. min. 78</t>
  </si>
  <si>
    <t>del Polesine varietà speciali, p.s. 76 - 78</t>
  </si>
  <si>
    <t>del Polesine fino, p.s. min. 77</t>
  </si>
  <si>
    <t>del Polesine buono mercantile, p.s.74-76</t>
  </si>
  <si>
    <t>del Polesine  mercantile p.s.72-74</t>
  </si>
  <si>
    <t>del Polesine  mercantile p.s. inf. 72</t>
  </si>
  <si>
    <t>del Polesine duro, p.s. min. 77 (max.20% di bianconato)</t>
  </si>
  <si>
    <t>del Polesine duro, p.s.75-77 (max.20% di bianconato)</t>
  </si>
  <si>
    <t>del Polesine duro, p.s.72-75 (max.20% di bianconato)</t>
  </si>
  <si>
    <t xml:space="preserve">Galline da riforma provenienti da all.ti rurali   </t>
  </si>
  <si>
    <t>Polli di allevamento rurale</t>
  </si>
  <si>
    <t xml:space="preserve">Polli di all.to int.vo allevati a terra per tutto o in parte il ciclo vitale </t>
  </si>
  <si>
    <t>Tacchini di all.to intensivo a terra:</t>
  </si>
  <si>
    <t>Faraone di allevamento rurale</t>
  </si>
  <si>
    <t>Faraone di allevamento intensivo a terra</t>
  </si>
  <si>
    <t>Conigli di allevamento intensivo:</t>
  </si>
  <si>
    <t>di prima qualita'</t>
  </si>
  <si>
    <t>di seconda qualita'</t>
  </si>
  <si>
    <t xml:space="preserve">da kg. 145 a kg. 160 </t>
  </si>
  <si>
    <t xml:space="preserve">da kg. 161 a kg. 180 </t>
  </si>
  <si>
    <t>da kg.60 a kg.80     (razza extra d'importazione)</t>
  </si>
  <si>
    <t>da kg.50 a kg.60     (razza nostrana pezzata nera)</t>
  </si>
  <si>
    <t>da kg.40 a kg.60     (razza nostrana incroci - da carne)</t>
  </si>
  <si>
    <t>da kg.300 a kg.360 (razza charolais d'importazione)</t>
  </si>
  <si>
    <t>da kg.400 a kg.420 (razza charolais d'importazione)</t>
  </si>
  <si>
    <t>da kg.300 a kg.350 (razza limousine d'importazione)</t>
  </si>
  <si>
    <t>da kg.140 a kg.180 (razza extra incrocio garronese d'imp.)</t>
  </si>
  <si>
    <t>Lattonzoli da 30 kg.</t>
  </si>
  <si>
    <t>Lattonzoli da 40 kg.</t>
  </si>
  <si>
    <t>oltre cm.20 di diametro</t>
  </si>
  <si>
    <t>da cm.12 a cm.20 di diametro</t>
  </si>
  <si>
    <t>da cm.4 a cm.12 di diametro (compreso capitozzato)</t>
  </si>
  <si>
    <t>14 gennaio 2003</t>
  </si>
  <si>
    <t>21 gennaio 2003</t>
  </si>
  <si>
    <t>28 gennaio 2003</t>
  </si>
  <si>
    <t>Media mensile</t>
  </si>
  <si>
    <t>4 febbraio 2003</t>
  </si>
  <si>
    <t>11 febbraio 2003</t>
  </si>
  <si>
    <t>18 febbraio 2003</t>
  </si>
  <si>
    <t>25 febbraio 2003</t>
  </si>
  <si>
    <t>4 marzo 2003</t>
  </si>
  <si>
    <t>11 marzo 2003</t>
  </si>
  <si>
    <t>18 marzo 2003</t>
  </si>
  <si>
    <t>25 marzo 2003</t>
  </si>
  <si>
    <t>1 aprile 2003</t>
  </si>
  <si>
    <t>8 aprile 2003</t>
  </si>
  <si>
    <t>15 aprile 2003</t>
  </si>
  <si>
    <t>22 aprile 2003</t>
  </si>
  <si>
    <t>29 aprile 2003</t>
  </si>
  <si>
    <t>Quota. non effett. per ponte pasquale</t>
  </si>
  <si>
    <t>6 maggio 2003</t>
  </si>
  <si>
    <t>13 maggio 2003</t>
  </si>
  <si>
    <t>20 maggio 2003</t>
  </si>
  <si>
    <t>27 maggio 2003</t>
  </si>
  <si>
    <t>3 giugno 2003</t>
  </si>
  <si>
    <t>10 giugno 2003</t>
  </si>
  <si>
    <t>17 giugno 2003</t>
  </si>
  <si>
    <t>24 giugno 2003</t>
  </si>
  <si>
    <t>Aglio verde in mazzi</t>
  </si>
  <si>
    <t>Aglio verde lavorato</t>
  </si>
  <si>
    <t>sciolta nel campo</t>
  </si>
  <si>
    <t>1 luglio 2003</t>
  </si>
  <si>
    <t>8 luglio 2003</t>
  </si>
  <si>
    <t>15 luglio 2003</t>
  </si>
  <si>
    <t>22 luglio 2003</t>
  </si>
  <si>
    <t>29 luglio 2003</t>
  </si>
  <si>
    <t>del Polesine duro, p.s. min. 78 (max.20% di bianconato)</t>
  </si>
  <si>
    <t>del Polesine duro, p.s. fino a 78 (max.20% di bianconato)</t>
  </si>
  <si>
    <t>5 agosto 2003</t>
  </si>
  <si>
    <t>12 agosto 2003</t>
  </si>
  <si>
    <t>19 agosto 2003</t>
  </si>
  <si>
    <t>26 agosto 2003</t>
  </si>
  <si>
    <t>12 agosto Quotaz. non effett. per ferie</t>
  </si>
  <si>
    <t>William bianco</t>
  </si>
  <si>
    <t>2 settembre 2003</t>
  </si>
  <si>
    <t>9 settembre 2003</t>
  </si>
  <si>
    <t>16 settembre 2003</t>
  </si>
  <si>
    <t>23 settembre 2003</t>
  </si>
  <si>
    <t>30 settembre 2003</t>
  </si>
  <si>
    <t>7 ottobre 2003</t>
  </si>
  <si>
    <t>14 ottobre 2003</t>
  </si>
  <si>
    <t>21 ottobre 2003</t>
  </si>
  <si>
    <t>28 ottobre 2003</t>
  </si>
  <si>
    <t>4 novembre 2003</t>
  </si>
  <si>
    <t xml:space="preserve"> 11 novembre 2003</t>
  </si>
  <si>
    <t xml:space="preserve"> 18 novembre 2003</t>
  </si>
  <si>
    <t xml:space="preserve"> 25 novembre 2003</t>
  </si>
  <si>
    <t xml:space="preserve"> 2 dicembre 2003</t>
  </si>
  <si>
    <t xml:space="preserve"> 9 dicembre 2003</t>
  </si>
  <si>
    <t xml:space="preserve"> 16 dicembre 2003</t>
  </si>
  <si>
    <t>23 dicembre 2003</t>
  </si>
  <si>
    <t>PREZZI MEDI DEI PRODOTTI AGRICOLI RILEVATI SULLA PIAZZA DI ROVIGO NEL MESE DI NOVEMBRE 2003 
 (prezzi alla produzione, franco azienda - se non diversamente indicato - I.V.A. esclusa)</t>
  </si>
  <si>
    <r>
      <t xml:space="preserve">BESTIAME DA MACELLO </t>
    </r>
    <r>
      <rPr>
        <sz val="12"/>
        <rFont val="Arial Narrow"/>
        <family val="2"/>
      </rPr>
      <t>(prezzi stabiliti per partite vendute franco azienda peso vivo - calo o tara da concordare fra le parti)</t>
    </r>
  </si>
  <si>
    <r>
      <t>BESTIAME DA ALLEVAMENTO</t>
    </r>
    <r>
      <rPr>
        <sz val="12"/>
        <rFont val="Arial Narrow"/>
        <family val="2"/>
      </rPr>
      <t xml:space="preserve"> (franco azienda, peso vivo)</t>
    </r>
  </si>
  <si>
    <r>
      <t xml:space="preserve">FRUTTA </t>
    </r>
    <r>
      <rPr>
        <sz val="12"/>
        <rFont val="Arial Narrow"/>
        <family val="2"/>
      </rPr>
      <t>(merce di 1^ qualità, peso netto, condizionata in casse alla rinfusa)</t>
    </r>
  </si>
  <si>
    <r>
      <t xml:space="preserve">PESCHE: </t>
    </r>
    <r>
      <rPr>
        <sz val="12"/>
        <rFont val="Arial Narrow"/>
        <family val="2"/>
      </rPr>
      <t>(franco azienda)</t>
    </r>
  </si>
  <si>
    <r>
      <t xml:space="preserve">MELE: </t>
    </r>
    <r>
      <rPr>
        <sz val="12"/>
        <rFont val="Arial Narrow"/>
        <family val="2"/>
      </rPr>
      <t>(franco magazzino)</t>
    </r>
  </si>
  <si>
    <r>
      <t xml:space="preserve">PERE: </t>
    </r>
    <r>
      <rPr>
        <sz val="12"/>
        <rFont val="Arial Narrow"/>
        <family val="2"/>
      </rPr>
      <t>(franco magazzino)</t>
    </r>
  </si>
  <si>
    <r>
      <t xml:space="preserve">FRAGOLE: </t>
    </r>
    <r>
      <rPr>
        <sz val="12"/>
        <rFont val="Arial Narrow"/>
        <family val="2"/>
      </rPr>
      <t>(franco azienda - 1^ qualità)</t>
    </r>
  </si>
  <si>
    <r>
      <t xml:space="preserve">ACTINIDIA </t>
    </r>
    <r>
      <rPr>
        <sz val="12"/>
        <rFont val="Arial Narrow"/>
        <family val="2"/>
      </rPr>
      <t>(franco magazzino, merce 1^ qualità, peso netto, condizionata in casse alla rinfusa)</t>
    </r>
  </si>
  <si>
    <r>
      <t xml:space="preserve">FORAGGI MANGIMI PAGLIA </t>
    </r>
    <r>
      <rPr>
        <sz val="12"/>
        <rFont val="Arial Narrow"/>
        <family val="2"/>
      </rPr>
      <t xml:space="preserve">(franco azienda) </t>
    </r>
  </si>
  <si>
    <r>
      <t xml:space="preserve">PIANTE IN PIEDI: </t>
    </r>
    <r>
      <rPr>
        <sz val="12"/>
        <rFont val="Arial Narrow"/>
        <family val="2"/>
      </rPr>
      <t xml:space="preserve">(franco luogo di produzione </t>
    </r>
    <r>
      <rPr>
        <b/>
        <sz val="12"/>
        <rFont val="Arial Narrow"/>
        <family val="2"/>
      </rPr>
      <t>-</t>
    </r>
    <r>
      <rPr>
        <sz val="12"/>
        <rFont val="Arial Narrow"/>
        <family val="2"/>
      </rPr>
      <t xml:space="preserve"> merce sana e mercantile)</t>
    </r>
  </si>
  <si>
    <r>
      <t>TRONCHI:</t>
    </r>
    <r>
      <rPr>
        <sz val="12"/>
        <rFont val="Arial Narrow"/>
        <family val="2"/>
      </rPr>
      <t xml:space="preserve"> (merce sana mercantile caricata su mezzo dell'acquirente)</t>
    </r>
  </si>
  <si>
    <r>
      <t>N.B</t>
    </r>
    <r>
      <rPr>
        <sz val="12"/>
        <rFont val="Arial Narrow"/>
        <family val="2"/>
      </rPr>
      <t>.: Il prezzo del prodotto tarato o comunque danneggiato va ridotto in proporzione del danno effettivamente accertato</t>
    </r>
  </si>
  <si>
    <t>MEDIE MENSILI DEI PREZZI MEDI DEI PRODOTTI AGRICOLI RILEVATI SULLA PIAZZA DI ROVIGO NEL  2003 
 (prezzi alla produzione, franco azienda - se non diversamente indicato - I.V.A. esclusa)</t>
  </si>
  <si>
    <r>
      <t xml:space="preserve">BESTIAME DA MACELLO </t>
    </r>
    <r>
      <rPr>
        <sz val="12"/>
        <rFont val="Arial Narrow"/>
        <family val="2"/>
      </rPr>
      <t>(franco azienda peso vivo)</t>
    </r>
  </si>
  <si>
    <r>
      <t xml:space="preserve">UVA </t>
    </r>
    <r>
      <rPr>
        <sz val="12"/>
        <rFont val="Arial Narrow"/>
        <family val="2"/>
      </rPr>
      <t>(franco azienda-condizionata in cassa-merce di qualità)</t>
    </r>
  </si>
  <si>
    <r>
      <t xml:space="preserve">VINO I.G.T.- PRODUZIONE 2002 </t>
    </r>
    <r>
      <rPr>
        <sz val="12"/>
        <rFont val="Arial Narrow"/>
        <family val="2"/>
      </rPr>
      <t>(merce sfusa all'ingrosso in autocisterna - franco cantina del produttore)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</si>
  <si>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</si>
  <si>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</si>
  <si>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</si>
  <si>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</si>
  <si>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</si>
  <si>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</si>
  <si>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</si>
  <si>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</si>
  <si>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</si>
  <si>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</si>
  <si>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</si>
  <si>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</si>
  <si>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PREZZI MEDI DEI PRODOTTI AGRICOLI RILEVATI SULLA PIAZZA DI ROVIGO NEL MESE DI GENNAIO 2003 
 (prezzi alla produzione, franco azienda - se non diversamente indicato - I.V.A. esclusa)</t>
  </si>
  <si>
    <r>
      <t xml:space="preserve">FRUMENTO: </t>
    </r>
    <r>
      <rPr>
        <sz val="12"/>
        <rFont val="Arial"/>
        <family val="2"/>
      </rPr>
      <t>(produzione polesana-merce ai luoghi di produzione su autotreni o vagoni completi alla rinfusa)</t>
    </r>
  </si>
  <si>
    <r>
      <t>ORZO:</t>
    </r>
    <r>
      <rPr>
        <sz val="12"/>
        <rFont val="Arial"/>
        <family val="2"/>
      </rPr>
      <t>(produzione polesana-merce ai luoghi di produzione su automezzi completi alla rinfusa)</t>
    </r>
  </si>
  <si>
    <r>
      <t xml:space="preserve">GRANONI NAZIONALI:  </t>
    </r>
    <r>
      <rPr>
        <sz val="12"/>
        <rFont val="Arial"/>
        <family val="2"/>
      </rPr>
      <t>(merce posta ai luoghi di produzione su veicoli - escluso imballaggio)</t>
    </r>
  </si>
  <si>
    <r>
      <t>FARINA DI FRUMENTO TENERO:</t>
    </r>
    <r>
      <rPr>
        <sz val="12"/>
        <rFont val="Arial"/>
        <family val="2"/>
      </rPr>
      <t xml:space="preserve"> (ad alto tenore di glutine -</t>
    </r>
  </si>
  <si>
    <r>
      <t>FARINE DI FRUMENTO TENERO:</t>
    </r>
    <r>
      <rPr>
        <sz val="12"/>
        <rFont val="Arial"/>
        <family val="2"/>
      </rPr>
      <t xml:space="preserve"> (con caratteristiche minime </t>
    </r>
  </si>
  <si>
    <r>
      <t xml:space="preserve">FARINE DI GRANOTURCO </t>
    </r>
    <r>
      <rPr>
        <sz val="12"/>
        <rFont val="Arial"/>
        <family val="2"/>
      </rPr>
      <t>(franco molino sacco carta)</t>
    </r>
  </si>
  <si>
    <r>
      <t xml:space="preserve">CRUSCAMI DI GRANO TENERO: </t>
    </r>
    <r>
      <rPr>
        <sz val="12"/>
        <rFont val="Arial"/>
        <family val="2"/>
      </rPr>
      <t>(franco molino sacco carta)</t>
    </r>
  </si>
  <si>
    <r>
      <t>SEMI:</t>
    </r>
    <r>
      <rPr>
        <sz val="12"/>
        <rFont val="Arial"/>
        <family val="2"/>
      </rPr>
      <t xml:space="preserve"> (franco azienda)</t>
    </r>
  </si>
  <si>
    <r>
      <t>SEMI DI SOIA:</t>
    </r>
    <r>
      <rPr>
        <sz val="12"/>
        <rFont val="Arial"/>
        <family val="2"/>
      </rPr>
      <t>(merce ai luoghi di produzione su autotreni o vagoni completi alla rinfusa)</t>
    </r>
  </si>
  <si>
    <r>
      <t xml:space="preserve">ORTAGGI E LEGUMI </t>
    </r>
    <r>
      <rPr>
        <sz val="12"/>
        <rFont val="Arial"/>
        <family val="2"/>
      </rPr>
      <t>(franco azienda, merce di qualità)</t>
    </r>
  </si>
  <si>
    <r>
      <t xml:space="preserve">BESTIAME DA MACELLO </t>
    </r>
    <r>
      <rPr>
        <sz val="12"/>
        <rFont val="Arial"/>
        <family val="2"/>
      </rPr>
      <t>(franco azienda peso vivo)</t>
    </r>
  </si>
  <si>
    <r>
      <t>BESTIAME DA ALLEVAMENTO</t>
    </r>
    <r>
      <rPr>
        <sz val="12"/>
        <rFont val="Arial"/>
        <family val="2"/>
      </rPr>
      <t xml:space="preserve"> (franco azienda, peso vivo)</t>
    </r>
  </si>
  <si>
    <r>
      <t xml:space="preserve">UVA </t>
    </r>
    <r>
      <rPr>
        <sz val="12"/>
        <rFont val="Arial"/>
        <family val="2"/>
      </rPr>
      <t>(franco azienda-condizionata in cassa-merce di qualità)</t>
    </r>
  </si>
  <si>
    <r>
      <t xml:space="preserve">VINO I.G.T.- PRODUZIONE 2002 </t>
    </r>
    <r>
      <rPr>
        <sz val="12"/>
        <rFont val="Arial"/>
        <family val="2"/>
      </rPr>
      <t>(merce sfusa all'ingrosso in autocisterna - franco cantina del produttore)</t>
    </r>
  </si>
  <si>
    <r>
      <t xml:space="preserve">FRUTTA </t>
    </r>
    <r>
      <rPr>
        <sz val="12"/>
        <rFont val="Arial"/>
        <family val="2"/>
      </rPr>
      <t>(merce di 1^ qualità, peso netto, condizionata in casse alla rinfusa)</t>
    </r>
  </si>
  <si>
    <r>
      <t xml:space="preserve">PESCHE: </t>
    </r>
    <r>
      <rPr>
        <sz val="12"/>
        <rFont val="Arial"/>
        <family val="2"/>
      </rPr>
      <t>(franco azienda)</t>
    </r>
  </si>
  <si>
    <r>
      <t xml:space="preserve">MELE: </t>
    </r>
    <r>
      <rPr>
        <sz val="12"/>
        <rFont val="Arial"/>
        <family val="2"/>
      </rPr>
      <t>(franco magazzino)</t>
    </r>
  </si>
  <si>
    <r>
      <t xml:space="preserve">PERE: </t>
    </r>
    <r>
      <rPr>
        <sz val="12"/>
        <rFont val="Arial"/>
        <family val="2"/>
      </rPr>
      <t>(franco magazzino)</t>
    </r>
  </si>
  <si>
    <r>
      <t xml:space="preserve">FRAGOLE: </t>
    </r>
    <r>
      <rPr>
        <sz val="12"/>
        <rFont val="Arial"/>
        <family val="2"/>
      </rPr>
      <t>(franco azienda - 1^ qualità)</t>
    </r>
  </si>
  <si>
    <r>
      <t xml:space="preserve">ACTINIDIA </t>
    </r>
    <r>
      <rPr>
        <sz val="12"/>
        <rFont val="Arial"/>
        <family val="2"/>
      </rPr>
      <t>(franco magazzino, merce 1^ qualità, peso netto, condizionata in casse alla rinfusa)</t>
    </r>
  </si>
  <si>
    <r>
      <t xml:space="preserve">FORAGGI MANGIMI PAGLIA </t>
    </r>
    <r>
      <rPr>
        <sz val="12"/>
        <rFont val="Arial"/>
        <family val="2"/>
      </rPr>
      <t xml:space="preserve">(franco azienda) </t>
    </r>
  </si>
  <si>
    <r>
      <t xml:space="preserve">PIANTE IN PIEDI: </t>
    </r>
    <r>
      <rPr>
        <sz val="12"/>
        <rFont val="Arial"/>
        <family val="2"/>
      </rPr>
      <t xml:space="preserve">(franco luogo di produzione </t>
    </r>
    <r>
      <rPr>
        <b/>
        <sz val="12"/>
        <rFont val="Arial"/>
        <family val="2"/>
      </rPr>
      <t>-</t>
    </r>
    <r>
      <rPr>
        <sz val="12"/>
        <rFont val="Arial"/>
        <family val="2"/>
      </rPr>
      <t xml:space="preserve"> merce sana e mercantile)</t>
    </r>
  </si>
  <si>
    <r>
      <t>TRONCHI:</t>
    </r>
    <r>
      <rPr>
        <sz val="12"/>
        <rFont val="Arial"/>
        <family val="2"/>
      </rPr>
      <t xml:space="preserve"> (merce sana mercantile caricata su mezzo dell'acquirente)</t>
    </r>
  </si>
  <si>
    <r>
      <t>N.B</t>
    </r>
    <r>
      <rPr>
        <sz val="12"/>
        <rFont val="Arial"/>
        <family val="2"/>
      </rPr>
      <t>.: Il prezzo del prodotto tarato o comunque danneggiato va ridotto in proporzione del danno effettivamente accertato</t>
    </r>
  </si>
  <si>
    <t>PREZZI MEDI DEI PRODOTTI AGRICOLI RILEVATI SULLA PIAZZA DI ROVIGO NEL MESE DI FEBBRAIO 2003 
 (prezzi alla produzione, franco azienda - se non diversamente indicato - I.V.A. esclusa)</t>
  </si>
  <si>
    <r>
      <t xml:space="preserve">BESTIAME DA MACELLO </t>
    </r>
    <r>
      <rPr>
        <sz val="12"/>
        <rFont val="Arial"/>
        <family val="2"/>
      </rPr>
      <t>(prezzi stabiliti per partite vendute franco azienda peso vivo - calo o tara da concordare fra le parti)</t>
    </r>
  </si>
  <si>
    <t>PREZZI MEDI DEI PRODOTTI AGRICOLI RILEVATI SULLA PIAZZA DI ROVIGO NEL MESE DI MARZO 2003 
 (prezzi alla produzione, franco azienda - se non diversamente indicato - I.V.A. esclusa)</t>
  </si>
  <si>
    <t xml:space="preserve">   </t>
  </si>
  <si>
    <t>=</t>
  </si>
  <si>
    <t>PREZZI MEDI DEI PRODOTTI AGRICOLI RILEVATI SULLA PIAZZA DI ROVIGO NEL MESE DI APRILE 2003 
 (prezzi alla produzione, franco azienda - se non diversamente indicato - I.V.A. esclusa)</t>
  </si>
  <si>
    <t>PREZZI MEDI DEI PRODOTTI AGRICOLI RILEVATI SULLA PIAZZA DI ROVIGO NEL MESE DI MAGGIO 2003 
 (prezzi alla produzione, franco azienda - se non diversamente indicato - I.V.A. esclusa)</t>
  </si>
  <si>
    <t xml:space="preserve">  = </t>
  </si>
  <si>
    <t>PREZZI MEDI DEI PRODOTTI AGRICOLI RILEVATI SULLA PIAZZA DI ROVIGO NEL MESE DI GIUGNO 2003 
 (prezzi alla produzione, franco azienda - se non diversamente indicato - I.V.A. esclusa)</t>
  </si>
  <si>
    <t>PREZZI MEDI DEI PRODOTTI AGRICOLI RILEVATI SULLA PIAZZA DI ROVIGO NEL MESE DI LUGLIO 2003 
 (prezzi alla produzione, franco azienda - se non diversamente indicato - I.V.A. esclusa)</t>
  </si>
  <si>
    <t>PREZZI MEDI DEI PRODOTTI AGRICOLI RILEVATI SULLA PIAZZA DI ROVIGO NEL MESE DI AGOSTO 2003 
 (prezzi alla produzione, franco azienda - se non diversamente indicato - I.V.A. esclusa)</t>
  </si>
  <si>
    <r>
      <t xml:space="preserve">FRUMENTO: </t>
    </r>
    <r>
      <rPr>
        <sz val="11"/>
        <rFont val="Arial"/>
        <family val="2"/>
      </rPr>
      <t>(produzione polesana-merce ai luoghi di produzione su autotreni o vagoni completi alla rinfusa)</t>
    </r>
  </si>
  <si>
    <t>PREZZI MEDI DEI PRODOTTI AGRICOLI RILEVATI SULLA PIAZZA DI ROVIGO NEL MESE DI SETTEMBRE 2003 
 (prezzi alla produzione, franco azienda - se non diversamente indicato - I.V.A. esclusa)</t>
  </si>
  <si>
    <r>
      <t xml:space="preserve">VINO I.G.T.- PRODUZIONE 2002 fino al 23.9.2003; PRODUZIONE 2003 dal 30.9.2003 </t>
    </r>
    <r>
      <rPr>
        <sz val="12"/>
        <rFont val="Arial"/>
        <family val="2"/>
      </rPr>
      <t>(merce sfusa all'ingrosso in autocisterna - franco cantina del produttore)</t>
    </r>
  </si>
  <si>
    <t>PREZZI MEDI DEI PRODOTTI AGRICOLI RILEVATI SULLA PIAZZA DI ROVIGO NEL MESE DI OTTOBRE 2003 
 (prezzi alla produzione, franco azienda - se non diversamente indicato - I.V.A. esclusa)</t>
  </si>
  <si>
    <r>
      <t xml:space="preserve">VINO I.G.T.- PRODUZIONE 2003 </t>
    </r>
    <r>
      <rPr>
        <sz val="12"/>
        <rFont val="Arial"/>
        <family val="2"/>
      </rPr>
      <t>(merce sfusa all'ingrosso in autocisterna - franco cantina del produttore)</t>
    </r>
  </si>
  <si>
    <t>PREZZI MEDI DEI PRODOTTI AGRICOLI RILEVATI SULLA PIAZZA DI ROVIGO NEL MESE DI  DICEMBRE 2003 
 (prezzi alla produzione, franco azienda - se non diversamente indicato - I.V.A. esclusa)</t>
  </si>
  <si>
    <t xml:space="preserve"> = </t>
  </si>
  <si>
    <t xml:space="preserve"> =</t>
  </si>
  <si>
    <t xml:space="preserve">Media </t>
  </si>
  <si>
    <t>1° SEM</t>
  </si>
  <si>
    <t>2° SEM</t>
  </si>
  <si>
    <t xml:space="preserve"> =  </t>
  </si>
  <si>
    <t>Caratteristiche molitorie produzione 2003 quotate dal 01.07.2003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</si>
</sst>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28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sz val="8"/>
      <color indexed="10"/>
      <name val="Tahoma"/>
      <family val="2"/>
    </font>
    <font>
      <sz val="8"/>
      <name val="Tahoma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Courier"/>
      <family val="0"/>
    </font>
    <font>
      <b/>
      <i/>
      <sz val="14"/>
      <name val="Arial"/>
      <family val="2"/>
    </font>
    <font>
      <b/>
      <sz val="12"/>
      <color indexed="53"/>
      <name val="Arial"/>
      <family val="2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3">
    <xf numFmtId="170" fontId="0" fillId="0" borderId="0" xfId="0" applyAlignment="1">
      <alignment/>
    </xf>
    <xf numFmtId="170" fontId="2" fillId="0" borderId="0" xfId="0" applyFont="1" applyAlignment="1">
      <alignment/>
    </xf>
    <xf numFmtId="17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/>
      <protection/>
    </xf>
    <xf numFmtId="170" fontId="3" fillId="0" borderId="0" xfId="0" applyFont="1" applyAlignment="1" applyProtection="1">
      <alignment/>
      <protection/>
    </xf>
    <xf numFmtId="170" fontId="2" fillId="0" borderId="0" xfId="0" applyFont="1" applyFill="1" applyBorder="1" applyAlignment="1">
      <alignment/>
    </xf>
    <xf numFmtId="170" fontId="2" fillId="0" borderId="0" xfId="0" applyFont="1" applyBorder="1" applyAlignment="1">
      <alignment/>
    </xf>
    <xf numFmtId="170" fontId="0" fillId="0" borderId="0" xfId="0" applyBorder="1" applyAlignment="1">
      <alignment/>
    </xf>
    <xf numFmtId="170" fontId="2" fillId="0" borderId="0" xfId="0" applyFont="1" applyFill="1" applyAlignment="1">
      <alignment/>
    </xf>
    <xf numFmtId="170" fontId="2" fillId="0" borderId="0" xfId="0" applyFont="1" applyFill="1" applyAlignment="1" applyProtection="1">
      <alignment horizontal="center"/>
      <protection/>
    </xf>
    <xf numFmtId="170" fontId="3" fillId="0" borderId="0" xfId="0" applyFont="1" applyBorder="1" applyAlignment="1">
      <alignment/>
    </xf>
    <xf numFmtId="170" fontId="1" fillId="0" borderId="0" xfId="0" applyFont="1" applyBorder="1" applyAlignment="1">
      <alignment/>
    </xf>
    <xf numFmtId="170" fontId="0" fillId="0" borderId="1" xfId="0" applyBorder="1" applyAlignment="1">
      <alignment/>
    </xf>
    <xf numFmtId="170" fontId="6" fillId="0" borderId="1" xfId="0" applyFont="1" applyFill="1" applyBorder="1" applyAlignment="1" applyProtection="1">
      <alignment horizontal="left"/>
      <protection/>
    </xf>
    <xf numFmtId="170" fontId="2" fillId="0" borderId="1" xfId="0" applyFont="1" applyFill="1" applyBorder="1" applyAlignment="1">
      <alignment/>
    </xf>
    <xf numFmtId="170" fontId="7" fillId="0" borderId="0" xfId="0" applyFont="1" applyAlignment="1" applyProtection="1">
      <alignment horizontal="left"/>
      <protection/>
    </xf>
    <xf numFmtId="170" fontId="8" fillId="0" borderId="0" xfId="0" applyFont="1" applyFill="1" applyAlignment="1">
      <alignment/>
    </xf>
    <xf numFmtId="170" fontId="9" fillId="0" borderId="0" xfId="0" applyFont="1" applyAlignment="1">
      <alignment/>
    </xf>
    <xf numFmtId="170" fontId="10" fillId="0" borderId="0" xfId="0" applyFont="1" applyFill="1" applyAlignment="1">
      <alignment/>
    </xf>
    <xf numFmtId="170" fontId="10" fillId="0" borderId="0" xfId="0" applyFont="1" applyBorder="1" applyAlignment="1" applyProtection="1">
      <alignment horizontal="left"/>
      <protection/>
    </xf>
    <xf numFmtId="170" fontId="10" fillId="0" borderId="2" xfId="0" applyFont="1" applyFill="1" applyBorder="1" applyAlignment="1" applyProtection="1">
      <alignment horizontal="center"/>
      <protection/>
    </xf>
    <xf numFmtId="170" fontId="10" fillId="0" borderId="3" xfId="0" applyFont="1" applyFill="1" applyBorder="1" applyAlignment="1" applyProtection="1">
      <alignment horizontal="center"/>
      <protection/>
    </xf>
    <xf numFmtId="170" fontId="10" fillId="0" borderId="0" xfId="0" applyFont="1" applyAlignment="1">
      <alignment/>
    </xf>
    <xf numFmtId="170" fontId="10" fillId="0" borderId="0" xfId="0" applyFont="1" applyFill="1" applyAlignment="1" applyProtection="1">
      <alignment horizontal="center"/>
      <protection/>
    </xf>
    <xf numFmtId="170" fontId="10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/>
      <protection/>
    </xf>
    <xf numFmtId="170" fontId="10" fillId="0" borderId="0" xfId="0" applyFont="1" applyBorder="1" applyAlignment="1">
      <alignment/>
    </xf>
    <xf numFmtId="170" fontId="11" fillId="0" borderId="0" xfId="0" applyFont="1" applyAlignment="1" applyProtection="1">
      <alignment horizontal="left"/>
      <protection/>
    </xf>
    <xf numFmtId="170" fontId="2" fillId="0" borderId="1" xfId="0" applyFont="1" applyFill="1" applyBorder="1" applyAlignment="1" applyProtection="1">
      <alignment horizontal="left"/>
      <protection/>
    </xf>
    <xf numFmtId="2" fontId="9" fillId="0" borderId="0" xfId="0" applyNumberFormat="1" applyFont="1" applyAlignment="1" applyProtection="1">
      <alignment horizontal="center"/>
      <protection/>
    </xf>
    <xf numFmtId="2" fontId="9" fillId="0" borderId="0" xfId="0" applyNumberFormat="1" applyFont="1" applyAlignment="1">
      <alignment horizontal="center"/>
    </xf>
    <xf numFmtId="170" fontId="10" fillId="0" borderId="0" xfId="0" applyFont="1" applyFill="1" applyBorder="1" applyAlignment="1">
      <alignment/>
    </xf>
    <xf numFmtId="170" fontId="9" fillId="0" borderId="0" xfId="0" applyFont="1" applyAlignment="1">
      <alignment horizontal="center"/>
    </xf>
    <xf numFmtId="174" fontId="9" fillId="0" borderId="4" xfId="0" applyNumberFormat="1" applyFont="1" applyBorder="1" applyAlignment="1">
      <alignment horizontal="center"/>
    </xf>
    <xf numFmtId="170" fontId="10" fillId="0" borderId="0" xfId="0" applyFont="1" applyFill="1" applyBorder="1" applyAlignment="1" applyProtection="1">
      <alignment horizontal="center"/>
      <protection/>
    </xf>
    <xf numFmtId="170" fontId="8" fillId="0" borderId="0" xfId="0" applyFont="1" applyFill="1" applyBorder="1" applyAlignment="1">
      <alignment/>
    </xf>
    <xf numFmtId="170" fontId="9" fillId="0" borderId="3" xfId="0" applyFont="1" applyBorder="1" applyAlignment="1" applyProtection="1">
      <alignment horizontal="center" vertical="center"/>
      <protection/>
    </xf>
    <xf numFmtId="170" fontId="9" fillId="0" borderId="5" xfId="0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170" fontId="11" fillId="0" borderId="0" xfId="0" applyFont="1" applyAlignment="1" applyProtection="1">
      <alignment horizontal="left" wrapText="1"/>
      <protection/>
    </xf>
    <xf numFmtId="170" fontId="9" fillId="2" borderId="0" xfId="0" applyFont="1" applyFill="1" applyAlignment="1">
      <alignment horizontal="center"/>
    </xf>
    <xf numFmtId="170" fontId="14" fillId="2" borderId="0" xfId="0" applyFont="1" applyFill="1" applyAlignment="1">
      <alignment horizontal="left"/>
    </xf>
    <xf numFmtId="170" fontId="10" fillId="2" borderId="2" xfId="0" applyFont="1" applyFill="1" applyBorder="1" applyAlignment="1" applyProtection="1">
      <alignment horizontal="center"/>
      <protection/>
    </xf>
    <xf numFmtId="170" fontId="10" fillId="2" borderId="3" xfId="0" applyFont="1" applyFill="1" applyBorder="1" applyAlignment="1" applyProtection="1">
      <alignment horizontal="center"/>
      <protection/>
    </xf>
    <xf numFmtId="170" fontId="12" fillId="0" borderId="2" xfId="0" applyFont="1" applyBorder="1" applyAlignment="1" applyProtection="1">
      <alignment horizontal="left" indent="1"/>
      <protection/>
    </xf>
    <xf numFmtId="170" fontId="12" fillId="0" borderId="0" xfId="0" applyFont="1" applyAlignment="1" applyProtection="1">
      <alignment horizontal="left"/>
      <protection/>
    </xf>
    <xf numFmtId="174" fontId="10" fillId="0" borderId="0" xfId="0" applyNumberFormat="1" applyFont="1" applyBorder="1" applyAlignment="1" applyProtection="1">
      <alignment horizontal="center"/>
      <protection/>
    </xf>
    <xf numFmtId="170" fontId="12" fillId="0" borderId="2" xfId="0" applyFont="1" applyBorder="1" applyAlignment="1" applyProtection="1">
      <alignment horizontal="left" vertical="top" wrapText="1" indent="1"/>
      <protection/>
    </xf>
    <xf numFmtId="170" fontId="12" fillId="0" borderId="4" xfId="0" applyFont="1" applyBorder="1" applyAlignment="1" applyProtection="1">
      <alignment horizontal="left" indent="1"/>
      <protection/>
    </xf>
    <xf numFmtId="170" fontId="12" fillId="0" borderId="2" xfId="0" applyFont="1" applyBorder="1" applyAlignment="1" applyProtection="1" quotePrefix="1">
      <alignment horizontal="left" indent="2"/>
      <protection/>
    </xf>
    <xf numFmtId="170" fontId="12" fillId="0" borderId="2" xfId="0" applyFont="1" applyBorder="1" applyAlignment="1" applyProtection="1" quotePrefix="1">
      <alignment horizontal="left" indent="1"/>
      <protection/>
    </xf>
    <xf numFmtId="170" fontId="12" fillId="0" borderId="2" xfId="0" applyFont="1" applyBorder="1" applyAlignment="1" applyProtection="1">
      <alignment/>
      <protection/>
    </xf>
    <xf numFmtId="170" fontId="12" fillId="0" borderId="0" xfId="0" applyFont="1" applyBorder="1" applyAlignment="1" applyProtection="1">
      <alignment horizontal="left" indent="1"/>
      <protection/>
    </xf>
    <xf numFmtId="170" fontId="12" fillId="0" borderId="0" xfId="0" applyFont="1" applyAlignment="1">
      <alignment/>
    </xf>
    <xf numFmtId="170" fontId="11" fillId="0" borderId="0" xfId="0" applyFont="1" applyAlignment="1">
      <alignment/>
    </xf>
    <xf numFmtId="170" fontId="11" fillId="0" borderId="0" xfId="0" applyFont="1" applyBorder="1" applyAlignment="1" applyProtection="1">
      <alignment horizontal="left"/>
      <protection/>
    </xf>
    <xf numFmtId="170" fontId="6" fillId="0" borderId="0" xfId="0" applyFont="1" applyAlignment="1" applyProtection="1">
      <alignment horizontal="left"/>
      <protection/>
    </xf>
    <xf numFmtId="170" fontId="6" fillId="0" borderId="0" xfId="0" applyFont="1" applyAlignment="1">
      <alignment/>
    </xf>
    <xf numFmtId="172" fontId="6" fillId="0" borderId="0" xfId="0" applyNumberFormat="1" applyFont="1" applyAlignment="1" applyProtection="1">
      <alignment/>
      <protection/>
    </xf>
    <xf numFmtId="170" fontId="6" fillId="0" borderId="0" xfId="0" applyFont="1" applyBorder="1" applyAlignment="1">
      <alignment/>
    </xf>
    <xf numFmtId="174" fontId="18" fillId="0" borderId="2" xfId="0" applyNumberFormat="1" applyFont="1" applyBorder="1" applyAlignment="1" applyProtection="1">
      <alignment horizontal="center"/>
      <protection/>
    </xf>
    <xf numFmtId="174" fontId="18" fillId="0" borderId="3" xfId="0" applyNumberFormat="1" applyFont="1" applyBorder="1" applyAlignment="1" applyProtection="1">
      <alignment horizontal="center"/>
      <protection/>
    </xf>
    <xf numFmtId="2" fontId="19" fillId="0" borderId="0" xfId="0" applyNumberFormat="1" applyFont="1" applyAlignment="1">
      <alignment horizontal="center"/>
    </xf>
    <xf numFmtId="2" fontId="18" fillId="0" borderId="2" xfId="0" applyNumberFormat="1" applyFont="1" applyBorder="1" applyAlignment="1" applyProtection="1">
      <alignment horizontal="center"/>
      <protection/>
    </xf>
    <xf numFmtId="2" fontId="18" fillId="0" borderId="3" xfId="0" applyNumberFormat="1" applyFont="1" applyBorder="1" applyAlignment="1" applyProtection="1">
      <alignment horizontal="center"/>
      <protection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 applyProtection="1">
      <alignment horizontal="center"/>
      <protection/>
    </xf>
    <xf numFmtId="2" fontId="19" fillId="0" borderId="4" xfId="0" applyNumberFormat="1" applyFont="1" applyBorder="1" applyAlignment="1">
      <alignment horizontal="center"/>
    </xf>
    <xf numFmtId="170" fontId="18" fillId="0" borderId="2" xfId="0" applyFont="1" applyBorder="1" applyAlignment="1" applyProtection="1">
      <alignment horizontal="center"/>
      <protection/>
    </xf>
    <xf numFmtId="170" fontId="18" fillId="0" borderId="3" xfId="0" applyFont="1" applyBorder="1" applyAlignment="1" applyProtection="1">
      <alignment horizontal="center"/>
      <protection/>
    </xf>
    <xf numFmtId="170" fontId="20" fillId="0" borderId="5" xfId="0" applyFont="1" applyBorder="1" applyAlignment="1" applyProtection="1">
      <alignment horizontal="center"/>
      <protection/>
    </xf>
    <xf numFmtId="170" fontId="20" fillId="0" borderId="3" xfId="0" applyFont="1" applyBorder="1" applyAlignment="1" applyProtection="1">
      <alignment horizontal="center" vertical="center"/>
      <protection/>
    </xf>
    <xf numFmtId="170" fontId="21" fillId="0" borderId="0" xfId="0" applyFont="1" applyBorder="1" applyAlignment="1">
      <alignment/>
    </xf>
    <xf numFmtId="2" fontId="21" fillId="0" borderId="2" xfId="0" applyNumberFormat="1" applyFont="1" applyBorder="1" applyAlignment="1">
      <alignment horizontal="center"/>
    </xf>
    <xf numFmtId="2" fontId="13" fillId="0" borderId="0" xfId="0" applyNumberFormat="1" applyFont="1" applyAlignment="1" applyProtection="1">
      <alignment horizontal="center"/>
      <protection/>
    </xf>
    <xf numFmtId="170" fontId="18" fillId="0" borderId="1" xfId="0" applyFont="1" applyFill="1" applyBorder="1" applyAlignment="1">
      <alignment/>
    </xf>
    <xf numFmtId="2" fontId="18" fillId="0" borderId="4" xfId="0" applyNumberFormat="1" applyFont="1" applyBorder="1" applyAlignment="1" applyProtection="1">
      <alignment horizontal="center"/>
      <protection/>
    </xf>
    <xf numFmtId="2" fontId="19" fillId="0" borderId="0" xfId="0" applyNumberFormat="1" applyFont="1" applyAlignment="1" applyProtection="1">
      <alignment horizontal="center"/>
      <protection/>
    </xf>
    <xf numFmtId="2" fontId="19" fillId="0" borderId="3" xfId="0" applyNumberFormat="1" applyFont="1" applyBorder="1" applyAlignment="1" applyProtection="1">
      <alignment horizontal="center"/>
      <protection/>
    </xf>
    <xf numFmtId="2" fontId="19" fillId="0" borderId="4" xfId="0" applyNumberFormat="1" applyFont="1" applyBorder="1" applyAlignment="1" applyProtection="1">
      <alignment horizontal="center"/>
      <protection/>
    </xf>
    <xf numFmtId="2" fontId="18" fillId="0" borderId="0" xfId="0" applyNumberFormat="1" applyFont="1" applyBorder="1" applyAlignment="1" applyProtection="1">
      <alignment horizontal="center"/>
      <protection/>
    </xf>
    <xf numFmtId="174" fontId="19" fillId="0" borderId="4" xfId="0" applyNumberFormat="1" applyFont="1" applyBorder="1" applyAlignment="1">
      <alignment horizontal="center"/>
    </xf>
    <xf numFmtId="174" fontId="19" fillId="0" borderId="0" xfId="0" applyNumberFormat="1" applyFont="1" applyAlignment="1">
      <alignment horizontal="center"/>
    </xf>
    <xf numFmtId="170" fontId="19" fillId="0" borderId="0" xfId="0" applyFont="1" applyAlignment="1">
      <alignment horizontal="center"/>
    </xf>
    <xf numFmtId="170" fontId="19" fillId="0" borderId="0" xfId="0" applyFont="1" applyBorder="1" applyAlignment="1">
      <alignment horizontal="center"/>
    </xf>
    <xf numFmtId="170" fontId="17" fillId="0" borderId="2" xfId="0" applyFont="1" applyBorder="1" applyAlignment="1" applyProtection="1">
      <alignment horizontal="left" indent="1"/>
      <protection/>
    </xf>
    <xf numFmtId="170" fontId="17" fillId="0" borderId="3" xfId="0" applyFont="1" applyBorder="1" applyAlignment="1" applyProtection="1">
      <alignment horizontal="left" indent="1"/>
      <protection/>
    </xf>
    <xf numFmtId="170" fontId="17" fillId="0" borderId="0" xfId="0" applyFont="1" applyAlignment="1" applyProtection="1">
      <alignment horizontal="left"/>
      <protection/>
    </xf>
    <xf numFmtId="170" fontId="17" fillId="0" borderId="2" xfId="0" applyFont="1" applyBorder="1" applyAlignment="1" applyProtection="1">
      <alignment horizontal="left" vertical="top" wrapText="1" indent="1"/>
      <protection/>
    </xf>
    <xf numFmtId="170" fontId="17" fillId="0" borderId="4" xfId="0" applyFont="1" applyBorder="1" applyAlignment="1" applyProtection="1">
      <alignment horizontal="left" indent="1"/>
      <protection/>
    </xf>
    <xf numFmtId="170" fontId="17" fillId="0" borderId="2" xfId="0" applyFont="1" applyBorder="1" applyAlignment="1" applyProtection="1" quotePrefix="1">
      <alignment horizontal="left" indent="2"/>
      <protection/>
    </xf>
    <xf numFmtId="170" fontId="17" fillId="0" borderId="2" xfId="0" applyFont="1" applyBorder="1" applyAlignment="1" applyProtection="1" quotePrefix="1">
      <alignment horizontal="left" indent="1"/>
      <protection/>
    </xf>
    <xf numFmtId="170" fontId="17" fillId="0" borderId="2" xfId="0" applyFont="1" applyBorder="1" applyAlignment="1" applyProtection="1">
      <alignment/>
      <protection/>
    </xf>
    <xf numFmtId="170" fontId="17" fillId="0" borderId="0" xfId="0" applyFont="1" applyBorder="1" applyAlignment="1" applyProtection="1">
      <alignment horizontal="left" indent="1"/>
      <protection/>
    </xf>
    <xf numFmtId="170" fontId="17" fillId="0" borderId="0" xfId="0" applyFont="1" applyAlignment="1">
      <alignment/>
    </xf>
    <xf numFmtId="170" fontId="6" fillId="0" borderId="0" xfId="0" applyFont="1" applyBorder="1" applyAlignment="1" applyProtection="1">
      <alignment horizontal="left"/>
      <protection/>
    </xf>
    <xf numFmtId="2" fontId="3" fillId="0" borderId="4" xfId="0" applyNumberFormat="1" applyFont="1" applyBorder="1" applyAlignment="1">
      <alignment horizontal="center"/>
    </xf>
    <xf numFmtId="170" fontId="6" fillId="0" borderId="0" xfId="0" applyFont="1" applyAlignment="1" applyProtection="1">
      <alignment horizontal="left" wrapText="1"/>
      <protection/>
    </xf>
    <xf numFmtId="170" fontId="9" fillId="0" borderId="0" xfId="0" applyFont="1" applyFill="1" applyAlignment="1">
      <alignment horizontal="center"/>
    </xf>
    <xf numFmtId="2" fontId="18" fillId="0" borderId="2" xfId="0" applyNumberFormat="1" applyFont="1" applyBorder="1" applyAlignment="1" applyProtection="1">
      <alignment horizontal="center" vertical="center" wrapText="1"/>
      <protection/>
    </xf>
    <xf numFmtId="170" fontId="9" fillId="2" borderId="0" xfId="0" applyFont="1" applyFill="1" applyAlignment="1" applyProtection="1">
      <alignment/>
      <protection/>
    </xf>
    <xf numFmtId="174" fontId="18" fillId="0" borderId="0" xfId="0" applyNumberFormat="1" applyFont="1" applyBorder="1" applyAlignment="1" applyProtection="1">
      <alignment horizontal="center"/>
      <protection/>
    </xf>
    <xf numFmtId="170" fontId="20" fillId="0" borderId="5" xfId="0" applyFont="1" applyBorder="1" applyAlignment="1" applyProtection="1" quotePrefix="1">
      <alignment horizontal="center"/>
      <protection/>
    </xf>
    <xf numFmtId="170" fontId="22" fillId="0" borderId="0" xfId="0" applyFont="1" applyAlignment="1">
      <alignment/>
    </xf>
    <xf numFmtId="170" fontId="17" fillId="2" borderId="2" xfId="0" applyFont="1" applyFill="1" applyBorder="1" applyAlignment="1" applyProtection="1">
      <alignment horizontal="left" indent="1"/>
      <protection/>
    </xf>
    <xf numFmtId="170" fontId="17" fillId="2" borderId="3" xfId="0" applyFont="1" applyFill="1" applyBorder="1" applyAlignment="1" applyProtection="1">
      <alignment horizontal="left" indent="1"/>
      <protection/>
    </xf>
    <xf numFmtId="174" fontId="18" fillId="2" borderId="2" xfId="0" applyNumberFormat="1" applyFont="1" applyFill="1" applyBorder="1" applyAlignment="1" applyProtection="1">
      <alignment horizontal="center"/>
      <protection/>
    </xf>
    <xf numFmtId="174" fontId="18" fillId="2" borderId="3" xfId="0" applyNumberFormat="1" applyFont="1" applyFill="1" applyBorder="1" applyAlignment="1" applyProtection="1">
      <alignment horizontal="center"/>
      <protection/>
    </xf>
    <xf numFmtId="170" fontId="14" fillId="0" borderId="0" xfId="0" applyFont="1" applyFill="1" applyAlignment="1">
      <alignment horizontal="left"/>
    </xf>
    <xf numFmtId="170" fontId="18" fillId="0" borderId="0" xfId="0" applyFont="1" applyAlignment="1">
      <alignment/>
    </xf>
    <xf numFmtId="170" fontId="18" fillId="0" borderId="0" xfId="0" applyFont="1" applyFill="1" applyAlignment="1" applyProtection="1">
      <alignment horizontal="left" vertical="top" wrapText="1"/>
      <protection/>
    </xf>
    <xf numFmtId="174" fontId="18" fillId="0" borderId="0" xfId="0" applyNumberFormat="1" applyFont="1" applyFill="1" applyBorder="1" applyAlignment="1" applyProtection="1">
      <alignment horizontal="center"/>
      <protection/>
    </xf>
    <xf numFmtId="174" fontId="18" fillId="0" borderId="2" xfId="0" applyNumberFormat="1" applyFont="1" applyFill="1" applyBorder="1" applyAlignment="1" applyProtection="1">
      <alignment horizontal="center"/>
      <protection/>
    </xf>
    <xf numFmtId="174" fontId="18" fillId="0" borderId="4" xfId="0" applyNumberFormat="1" applyFont="1" applyFill="1" applyBorder="1" applyAlignment="1" applyProtection="1">
      <alignment horizontal="center"/>
      <protection/>
    </xf>
    <xf numFmtId="49" fontId="20" fillId="0" borderId="3" xfId="0" applyNumberFormat="1" applyFont="1" applyBorder="1" applyAlignment="1" applyProtection="1">
      <alignment horizontal="center" vertical="center"/>
      <protection/>
    </xf>
    <xf numFmtId="170" fontId="13" fillId="0" borderId="0" xfId="0" applyFont="1" applyAlignment="1" applyProtection="1">
      <alignment/>
      <protection/>
    </xf>
    <xf numFmtId="170" fontId="24" fillId="0" borderId="0" xfId="0" applyFont="1" applyAlignment="1">
      <alignment/>
    </xf>
    <xf numFmtId="2" fontId="19" fillId="0" borderId="2" xfId="0" applyNumberFormat="1" applyFont="1" applyBorder="1" applyAlignment="1" applyProtection="1">
      <alignment horizontal="center"/>
      <protection/>
    </xf>
    <xf numFmtId="174" fontId="18" fillId="0" borderId="4" xfId="0" applyNumberFormat="1" applyFont="1" applyBorder="1" applyAlignment="1" applyProtection="1">
      <alignment horizontal="center"/>
      <protection/>
    </xf>
    <xf numFmtId="174" fontId="18" fillId="0" borderId="2" xfId="0" applyNumberFormat="1" applyFont="1" applyBorder="1" applyAlignment="1">
      <alignment horizontal="center"/>
    </xf>
    <xf numFmtId="170" fontId="18" fillId="0" borderId="4" xfId="0" applyFont="1" applyBorder="1" applyAlignment="1" applyProtection="1">
      <alignment horizontal="center"/>
      <protection/>
    </xf>
    <xf numFmtId="174" fontId="19" fillId="0" borderId="2" xfId="0" applyNumberFormat="1" applyFont="1" applyBorder="1" applyAlignment="1">
      <alignment horizontal="center"/>
    </xf>
    <xf numFmtId="170" fontId="18" fillId="0" borderId="2" xfId="0" applyFont="1" applyBorder="1" applyAlignment="1">
      <alignment horizontal="center"/>
    </xf>
    <xf numFmtId="170" fontId="18" fillId="0" borderId="0" xfId="0" applyFont="1" applyBorder="1" applyAlignment="1" applyProtection="1">
      <alignment horizontal="center"/>
      <protection/>
    </xf>
    <xf numFmtId="2" fontId="19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70" fontId="18" fillId="0" borderId="0" xfId="0" applyFont="1" applyBorder="1" applyAlignment="1">
      <alignment/>
    </xf>
    <xf numFmtId="2" fontId="25" fillId="0" borderId="3" xfId="0" applyNumberFormat="1" applyFont="1" applyBorder="1" applyAlignment="1" applyProtection="1">
      <alignment horizontal="center"/>
      <protection/>
    </xf>
    <xf numFmtId="2" fontId="18" fillId="0" borderId="0" xfId="0" applyNumberFormat="1" applyFont="1" applyBorder="1" applyAlignment="1" applyProtection="1">
      <alignment horizontal="center" vertical="center" wrapText="1"/>
      <protection/>
    </xf>
    <xf numFmtId="170" fontId="20" fillId="0" borderId="2" xfId="0" applyFont="1" applyBorder="1" applyAlignment="1" applyProtection="1">
      <alignment horizontal="center" vertical="center"/>
      <protection/>
    </xf>
    <xf numFmtId="170" fontId="26" fillId="0" borderId="2" xfId="0" applyFont="1" applyBorder="1" applyAlignment="1" applyProtection="1">
      <alignment horizontal="left"/>
      <protection/>
    </xf>
    <xf numFmtId="170" fontId="11" fillId="0" borderId="0" xfId="0" applyFont="1" applyAlignment="1">
      <alignment horizontal="center"/>
    </xf>
    <xf numFmtId="170" fontId="13" fillId="0" borderId="0" xfId="0" applyFont="1" applyAlignment="1">
      <alignment horizontal="left" vertical="center" wrapText="1"/>
    </xf>
    <xf numFmtId="2" fontId="18" fillId="0" borderId="3" xfId="0" applyNumberFormat="1" applyFont="1" applyBorder="1" applyAlignment="1" applyProtection="1">
      <alignment horizontal="center"/>
      <protection/>
    </xf>
    <xf numFmtId="170" fontId="20" fillId="0" borderId="5" xfId="0" applyFont="1" applyBorder="1" applyAlignment="1" applyProtection="1" quotePrefix="1">
      <alignment horizontal="center"/>
      <protection/>
    </xf>
    <xf numFmtId="2" fontId="19" fillId="0" borderId="0" xfId="0" applyNumberFormat="1" applyFont="1" applyAlignment="1" applyProtection="1">
      <alignment horizontal="center"/>
      <protection/>
    </xf>
    <xf numFmtId="2" fontId="18" fillId="0" borderId="2" xfId="0" applyNumberFormat="1" applyFont="1" applyBorder="1" applyAlignment="1" applyProtection="1">
      <alignment horizontal="center"/>
      <protection/>
    </xf>
    <xf numFmtId="2" fontId="19" fillId="0" borderId="4" xfId="0" applyNumberFormat="1" applyFont="1" applyBorder="1" applyAlignment="1" applyProtection="1">
      <alignment horizontal="center"/>
      <protection/>
    </xf>
    <xf numFmtId="2" fontId="19" fillId="0" borderId="3" xfId="0" applyNumberFormat="1" applyFont="1" applyBorder="1" applyAlignment="1" applyProtection="1">
      <alignment horizontal="center"/>
      <protection/>
    </xf>
    <xf numFmtId="2" fontId="18" fillId="0" borderId="4" xfId="0" applyNumberFormat="1" applyFont="1" applyBorder="1" applyAlignment="1" applyProtection="1">
      <alignment horizontal="center"/>
      <protection/>
    </xf>
    <xf numFmtId="2" fontId="18" fillId="0" borderId="0" xfId="0" applyNumberFormat="1" applyFont="1" applyAlignment="1" applyProtection="1">
      <alignment horizontal="center"/>
      <protection/>
    </xf>
    <xf numFmtId="2" fontId="21" fillId="0" borderId="2" xfId="0" applyNumberFormat="1" applyFont="1" applyBorder="1" applyAlignment="1">
      <alignment horizontal="center"/>
    </xf>
    <xf numFmtId="170" fontId="9" fillId="0" borderId="5" xfId="0" applyFont="1" applyBorder="1" applyAlignment="1" applyProtection="1" quotePrefix="1">
      <alignment horizont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Percent" xfId="20"/>
    <cellStyle name="Currency" xfId="21"/>
    <cellStyle name="Valuta (0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304800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0"/>
  <sheetViews>
    <sheetView showGridLines="0" tabSelected="1" workbookViewId="0" topLeftCell="I1">
      <selection activeCell="Q7" sqref="Q7"/>
    </sheetView>
  </sheetViews>
  <sheetFormatPr defaultColWidth="9.00390625" defaultRowHeight="12.75"/>
  <cols>
    <col min="1" max="1" width="63.50390625" style="0" customWidth="1"/>
    <col min="2" max="2" width="7.25390625" style="0" bestFit="1" customWidth="1"/>
    <col min="3" max="3" width="10.25390625" style="0" customWidth="1"/>
    <col min="4" max="4" width="11.00390625" style="0" customWidth="1"/>
    <col min="5" max="5" width="9.625" style="0" customWidth="1"/>
    <col min="6" max="6" width="10.875" style="0" customWidth="1"/>
    <col min="7" max="7" width="11.375" style="0" customWidth="1"/>
    <col min="8" max="8" width="11.25390625" style="0" customWidth="1"/>
    <col min="9" max="9" width="9.125" style="0" customWidth="1"/>
    <col min="10" max="16" width="10.50390625" style="0" customWidth="1"/>
    <col min="17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7" ht="48" customHeight="1">
      <c r="A2" s="132" t="s">
        <v>213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6" ht="13.5" thickBot="1">
      <c r="A3" s="28"/>
      <c r="B3" s="12"/>
      <c r="C3" s="14"/>
      <c r="D3" s="14"/>
      <c r="E3" s="14"/>
      <c r="F3" s="14"/>
      <c r="G3" s="6"/>
      <c r="H3" s="1"/>
      <c r="I3" s="1"/>
      <c r="J3" s="1"/>
      <c r="K3" s="1"/>
      <c r="L3" s="1"/>
      <c r="M3" s="1"/>
      <c r="N3" s="1"/>
      <c r="O3" s="1"/>
      <c r="P3" s="1"/>
    </row>
    <row r="4" spans="1:17" ht="17.25" thickTop="1">
      <c r="A4" s="17"/>
      <c r="B4" s="18"/>
      <c r="C4" s="102" t="s">
        <v>273</v>
      </c>
      <c r="D4" s="102" t="s">
        <v>273</v>
      </c>
      <c r="E4" s="102" t="s">
        <v>273</v>
      </c>
      <c r="F4" s="102" t="s">
        <v>273</v>
      </c>
      <c r="G4" s="102" t="s">
        <v>273</v>
      </c>
      <c r="H4" s="102" t="s">
        <v>273</v>
      </c>
      <c r="I4" s="102" t="s">
        <v>273</v>
      </c>
      <c r="J4" s="102" t="s">
        <v>273</v>
      </c>
      <c r="K4" s="102" t="s">
        <v>273</v>
      </c>
      <c r="L4" s="102" t="s">
        <v>273</v>
      </c>
      <c r="M4" s="102" t="s">
        <v>273</v>
      </c>
      <c r="N4" s="102" t="s">
        <v>273</v>
      </c>
      <c r="O4" s="102" t="s">
        <v>273</v>
      </c>
      <c r="P4" s="102" t="s">
        <v>273</v>
      </c>
      <c r="Q4" s="102" t="s">
        <v>273</v>
      </c>
    </row>
    <row r="5" spans="1:17" ht="16.5">
      <c r="A5" s="27" t="s">
        <v>95</v>
      </c>
      <c r="B5" s="31"/>
      <c r="C5" s="71" t="s">
        <v>217</v>
      </c>
      <c r="D5" s="71" t="s">
        <v>218</v>
      </c>
      <c r="E5" s="71" t="s">
        <v>219</v>
      </c>
      <c r="F5" s="71" t="s">
        <v>220</v>
      </c>
      <c r="G5" s="71" t="s">
        <v>221</v>
      </c>
      <c r="H5" s="71" t="s">
        <v>222</v>
      </c>
      <c r="I5" s="71" t="s">
        <v>223</v>
      </c>
      <c r="J5" s="71" t="s">
        <v>224</v>
      </c>
      <c r="K5" s="71" t="s">
        <v>225</v>
      </c>
      <c r="L5" s="71" t="s">
        <v>226</v>
      </c>
      <c r="M5" s="71" t="s">
        <v>227</v>
      </c>
      <c r="N5" s="71" t="s">
        <v>228</v>
      </c>
      <c r="O5" s="71" t="s">
        <v>274</v>
      </c>
      <c r="P5" s="71" t="s">
        <v>275</v>
      </c>
      <c r="Q5" s="114">
        <v>2003</v>
      </c>
    </row>
    <row r="6" spans="1:22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7"/>
      <c r="S6" s="7"/>
      <c r="T6" s="7"/>
      <c r="U6" s="7"/>
      <c r="V6" s="7"/>
    </row>
    <row r="7" spans="1:22" ht="18">
      <c r="A7" s="85" t="s">
        <v>108</v>
      </c>
      <c r="B7" s="20" t="s">
        <v>81</v>
      </c>
      <c r="C7" s="60" t="s">
        <v>258</v>
      </c>
      <c r="D7" s="60" t="s">
        <v>258</v>
      </c>
      <c r="E7" s="60" t="s">
        <v>258</v>
      </c>
      <c r="F7" s="60" t="s">
        <v>276</v>
      </c>
      <c r="G7" s="60" t="s">
        <v>258</v>
      </c>
      <c r="H7" s="60" t="s">
        <v>258</v>
      </c>
      <c r="I7" s="60"/>
      <c r="J7" s="60"/>
      <c r="K7" s="60"/>
      <c r="L7" s="60"/>
      <c r="M7" s="60"/>
      <c r="N7" s="60"/>
      <c r="O7" s="60" t="str">
        <f>IF(ISERROR(AVERAGE(C7:H7)),"=",AVERAGE(C7:H7))</f>
        <v>=</v>
      </c>
      <c r="P7" s="60" t="str">
        <f aca="true" t="shared" si="0" ref="P7:P24">IF(ISERROR(AVERAGE(I7:N7)),"=",AVERAGE(I7:N7))</f>
        <v>=</v>
      </c>
      <c r="Q7" s="60" t="str">
        <f>IF(ISERROR(AVERAGE(C7:N7)),"=",AVERAGE(C7:N7))</f>
        <v>=</v>
      </c>
      <c r="R7" s="46"/>
      <c r="S7" s="46"/>
      <c r="T7" s="46"/>
      <c r="U7" s="7"/>
      <c r="V7" s="7"/>
    </row>
    <row r="8" spans="1:19" ht="18">
      <c r="A8" s="85" t="s">
        <v>109</v>
      </c>
      <c r="B8" s="20" t="s">
        <v>0</v>
      </c>
      <c r="C8" s="60">
        <v>146</v>
      </c>
      <c r="D8" s="60">
        <v>147.5</v>
      </c>
      <c r="E8" s="60">
        <v>145.25</v>
      </c>
      <c r="F8" s="60">
        <v>143.75</v>
      </c>
      <c r="G8" s="60">
        <v>142</v>
      </c>
      <c r="H8" s="60">
        <v>140</v>
      </c>
      <c r="I8" s="60"/>
      <c r="J8" s="60"/>
      <c r="K8" s="60"/>
      <c r="L8" s="60"/>
      <c r="M8" s="60"/>
      <c r="N8" s="60"/>
      <c r="O8" s="60">
        <f aca="true" t="shared" si="1" ref="O8:O23">IF(ISERROR(AVERAGE(C8:H8)),"=",AVERAGE(C8:H8))</f>
        <v>144.08333333333334</v>
      </c>
      <c r="P8" s="60" t="str">
        <f t="shared" si="0"/>
        <v>=</v>
      </c>
      <c r="Q8" s="60">
        <f aca="true" t="shared" si="2" ref="Q8:Q70">IF(ISERROR(AVERAGE(C8:N8)),"=",AVERAGE(C8:N8))</f>
        <v>144.08333333333334</v>
      </c>
      <c r="R8" s="46"/>
      <c r="S8" s="46"/>
    </row>
    <row r="9" spans="1:19" ht="18">
      <c r="A9" s="85" t="s">
        <v>110</v>
      </c>
      <c r="B9" s="21" t="s">
        <v>0</v>
      </c>
      <c r="C9" s="60">
        <v>142</v>
      </c>
      <c r="D9" s="60">
        <v>143.25</v>
      </c>
      <c r="E9" s="60">
        <v>141.25</v>
      </c>
      <c r="F9" s="60">
        <v>139.75</v>
      </c>
      <c r="G9" s="60">
        <v>138</v>
      </c>
      <c r="H9" s="60">
        <v>136</v>
      </c>
      <c r="I9" s="60"/>
      <c r="J9" s="60"/>
      <c r="K9" s="60"/>
      <c r="L9" s="60"/>
      <c r="M9" s="60"/>
      <c r="N9" s="60"/>
      <c r="O9" s="60">
        <f t="shared" si="1"/>
        <v>140.04166666666666</v>
      </c>
      <c r="P9" s="60" t="str">
        <f t="shared" si="0"/>
        <v>=</v>
      </c>
      <c r="Q9" s="60">
        <f t="shared" si="2"/>
        <v>140.04166666666666</v>
      </c>
      <c r="R9" s="46"/>
      <c r="S9" s="46"/>
    </row>
    <row r="10" spans="1:19" ht="18">
      <c r="A10" s="86" t="s">
        <v>111</v>
      </c>
      <c r="B10" s="21" t="s">
        <v>0</v>
      </c>
      <c r="C10" s="60">
        <v>134.75</v>
      </c>
      <c r="D10" s="60">
        <v>132.25</v>
      </c>
      <c r="E10" s="60">
        <v>128.625</v>
      </c>
      <c r="F10" s="60">
        <v>127.375</v>
      </c>
      <c r="G10" s="60">
        <v>128.25</v>
      </c>
      <c r="H10" s="60">
        <v>129.5</v>
      </c>
      <c r="I10" s="60"/>
      <c r="J10" s="60"/>
      <c r="K10" s="60"/>
      <c r="L10" s="60"/>
      <c r="M10" s="60"/>
      <c r="N10" s="60"/>
      <c r="O10" s="60">
        <f t="shared" si="1"/>
        <v>130.125</v>
      </c>
      <c r="P10" s="60" t="str">
        <f t="shared" si="0"/>
        <v>=</v>
      </c>
      <c r="Q10" s="60">
        <f t="shared" si="2"/>
        <v>130.125</v>
      </c>
      <c r="R10" s="46"/>
      <c r="S10" s="46"/>
    </row>
    <row r="11" spans="1:19" ht="18">
      <c r="A11" s="86" t="s">
        <v>112</v>
      </c>
      <c r="B11" s="21" t="s">
        <v>0</v>
      </c>
      <c r="C11" s="61">
        <v>130.5</v>
      </c>
      <c r="D11" s="61">
        <v>128.625</v>
      </c>
      <c r="E11" s="61">
        <v>126.125</v>
      </c>
      <c r="F11" s="61">
        <v>124.875</v>
      </c>
      <c r="G11" s="61">
        <v>125</v>
      </c>
      <c r="H11" s="61">
        <v>126</v>
      </c>
      <c r="I11" s="61"/>
      <c r="J11" s="61"/>
      <c r="K11" s="61"/>
      <c r="L11" s="61"/>
      <c r="M11" s="61"/>
      <c r="N11" s="61"/>
      <c r="O11" s="60">
        <f t="shared" si="1"/>
        <v>126.85416666666667</v>
      </c>
      <c r="P11" s="60" t="str">
        <f t="shared" si="0"/>
        <v>=</v>
      </c>
      <c r="Q11" s="60">
        <f t="shared" si="2"/>
        <v>126.85416666666667</v>
      </c>
      <c r="R11" s="46"/>
      <c r="S11" s="46"/>
    </row>
    <row r="12" spans="1:19" ht="18">
      <c r="A12" s="86" t="s">
        <v>113</v>
      </c>
      <c r="B12" s="21" t="s">
        <v>0</v>
      </c>
      <c r="C12" s="61">
        <v>125</v>
      </c>
      <c r="D12" s="61">
        <v>123.75</v>
      </c>
      <c r="E12" s="61">
        <v>121.125</v>
      </c>
      <c r="F12" s="61">
        <v>120</v>
      </c>
      <c r="G12" s="61">
        <v>120</v>
      </c>
      <c r="H12" s="61" t="s">
        <v>261</v>
      </c>
      <c r="I12" s="61"/>
      <c r="J12" s="61"/>
      <c r="K12" s="61"/>
      <c r="L12" s="61"/>
      <c r="M12" s="61"/>
      <c r="N12" s="61"/>
      <c r="O12" s="60">
        <f t="shared" si="1"/>
        <v>121.975</v>
      </c>
      <c r="P12" s="60" t="str">
        <f t="shared" si="0"/>
        <v>=</v>
      </c>
      <c r="Q12" s="60">
        <f t="shared" si="2"/>
        <v>121.975</v>
      </c>
      <c r="R12" s="46"/>
      <c r="S12" s="46"/>
    </row>
    <row r="13" spans="1:19" ht="18">
      <c r="A13" s="86" t="s">
        <v>114</v>
      </c>
      <c r="B13" s="21" t="s">
        <v>0</v>
      </c>
      <c r="C13" s="60">
        <v>115.5</v>
      </c>
      <c r="D13" s="60">
        <v>114.5</v>
      </c>
      <c r="E13" s="60" t="str">
        <f>IF(ISERROR(AVERAGE(#REF!))," =  ",AVERAGE(#REF!))</f>
        <v> =  </v>
      </c>
      <c r="F13" s="60" t="s">
        <v>276</v>
      </c>
      <c r="G13" s="60" t="s">
        <v>261</v>
      </c>
      <c r="H13" s="60" t="s">
        <v>261</v>
      </c>
      <c r="I13" s="60"/>
      <c r="J13" s="60"/>
      <c r="K13" s="60"/>
      <c r="L13" s="60"/>
      <c r="M13" s="60"/>
      <c r="N13" s="60"/>
      <c r="O13" s="60">
        <f t="shared" si="1"/>
        <v>115</v>
      </c>
      <c r="P13" s="60" t="str">
        <f t="shared" si="0"/>
        <v>=</v>
      </c>
      <c r="Q13" s="60">
        <f t="shared" si="2"/>
        <v>115</v>
      </c>
      <c r="R13" s="46"/>
      <c r="S13" s="46"/>
    </row>
    <row r="14" spans="1:19" ht="18">
      <c r="A14" s="86" t="s">
        <v>115</v>
      </c>
      <c r="B14" s="21" t="s">
        <v>0</v>
      </c>
      <c r="C14" s="60">
        <v>180.25</v>
      </c>
      <c r="D14" s="60">
        <v>174.75</v>
      </c>
      <c r="E14" s="60">
        <v>173.25</v>
      </c>
      <c r="F14" s="60">
        <v>172.5</v>
      </c>
      <c r="G14" s="60">
        <v>166.125</v>
      </c>
      <c r="H14" s="60">
        <v>173</v>
      </c>
      <c r="I14" s="60"/>
      <c r="J14" s="60"/>
      <c r="K14" s="60"/>
      <c r="L14" s="60"/>
      <c r="M14" s="60"/>
      <c r="N14" s="60"/>
      <c r="O14" s="60">
        <f t="shared" si="1"/>
        <v>173.3125</v>
      </c>
      <c r="P14" s="60" t="str">
        <f t="shared" si="0"/>
        <v>=</v>
      </c>
      <c r="Q14" s="60">
        <f t="shared" si="2"/>
        <v>173.3125</v>
      </c>
      <c r="R14" s="46"/>
      <c r="S14" s="46"/>
    </row>
    <row r="15" spans="1:19" ht="18">
      <c r="A15" s="86" t="s">
        <v>116</v>
      </c>
      <c r="B15" s="21" t="s">
        <v>0</v>
      </c>
      <c r="C15" s="60">
        <v>168.75</v>
      </c>
      <c r="D15" s="60">
        <v>162.75</v>
      </c>
      <c r="E15" s="60">
        <v>160.25</v>
      </c>
      <c r="F15" s="60">
        <v>158.5</v>
      </c>
      <c r="G15" s="60">
        <v>152.125</v>
      </c>
      <c r="H15" s="60">
        <v>159</v>
      </c>
      <c r="I15" s="60"/>
      <c r="J15" s="60"/>
      <c r="K15" s="60"/>
      <c r="L15" s="60"/>
      <c r="M15" s="60"/>
      <c r="N15" s="60"/>
      <c r="O15" s="60">
        <f t="shared" si="1"/>
        <v>160.22916666666666</v>
      </c>
      <c r="P15" s="60" t="str">
        <f t="shared" si="0"/>
        <v>=</v>
      </c>
      <c r="Q15" s="60">
        <f t="shared" si="2"/>
        <v>160.22916666666666</v>
      </c>
      <c r="R15" s="46"/>
      <c r="S15" s="46"/>
    </row>
    <row r="16" spans="1:19" ht="18">
      <c r="A16" s="86" t="s">
        <v>117</v>
      </c>
      <c r="B16" s="21" t="s">
        <v>0</v>
      </c>
      <c r="C16" s="60">
        <v>163.75</v>
      </c>
      <c r="D16" s="60">
        <v>157.75</v>
      </c>
      <c r="E16" s="60">
        <v>155.25</v>
      </c>
      <c r="F16" s="60">
        <v>153.5</v>
      </c>
      <c r="G16" s="60">
        <v>147.125</v>
      </c>
      <c r="H16" s="60">
        <v>154</v>
      </c>
      <c r="I16" s="60"/>
      <c r="J16" s="60"/>
      <c r="K16" s="60"/>
      <c r="L16" s="60"/>
      <c r="M16" s="60"/>
      <c r="N16" s="60"/>
      <c r="O16" s="60">
        <f t="shared" si="1"/>
        <v>155.22916666666666</v>
      </c>
      <c r="P16" s="60" t="str">
        <f t="shared" si="0"/>
        <v>=</v>
      </c>
      <c r="Q16" s="60">
        <f t="shared" si="2"/>
        <v>155.22916666666666</v>
      </c>
      <c r="R16" s="46"/>
      <c r="S16" s="46"/>
    </row>
    <row r="17" spans="1:19" ht="18">
      <c r="A17" s="130" t="s">
        <v>277</v>
      </c>
      <c r="B17" s="2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46"/>
      <c r="S17" s="46"/>
    </row>
    <row r="18" spans="1:17" ht="19.5" customHeight="1">
      <c r="A18" s="104" t="s">
        <v>108</v>
      </c>
      <c r="B18" s="42" t="s">
        <v>81</v>
      </c>
      <c r="C18" s="106" t="s">
        <v>258</v>
      </c>
      <c r="D18" s="106" t="s">
        <v>258</v>
      </c>
      <c r="E18" s="106" t="s">
        <v>258</v>
      </c>
      <c r="F18" s="106" t="s">
        <v>258</v>
      </c>
      <c r="G18" s="106"/>
      <c r="H18" s="106"/>
      <c r="I18" s="106">
        <v>161</v>
      </c>
      <c r="J18" s="106">
        <v>166.33333333333334</v>
      </c>
      <c r="K18" s="106">
        <v>175</v>
      </c>
      <c r="L18" s="106">
        <v>172.5</v>
      </c>
      <c r="M18" s="106">
        <v>187</v>
      </c>
      <c r="N18" s="106">
        <v>192</v>
      </c>
      <c r="O18" s="106" t="str">
        <f>IF(ISERROR(AVERAGE(C18:H18)),"=",AVERAGE(C18:H18))</f>
        <v>=</v>
      </c>
      <c r="P18" s="106">
        <f t="shared" si="0"/>
        <v>175.6388888888889</v>
      </c>
      <c r="Q18" s="106">
        <f t="shared" si="2"/>
        <v>175.6388888888889</v>
      </c>
    </row>
    <row r="19" spans="1:17" ht="19.5" customHeight="1">
      <c r="A19" s="104" t="s">
        <v>109</v>
      </c>
      <c r="B19" s="42" t="s">
        <v>0</v>
      </c>
      <c r="C19" s="106" t="s">
        <v>258</v>
      </c>
      <c r="D19" s="106" t="s">
        <v>258</v>
      </c>
      <c r="E19" s="106" t="s">
        <v>258</v>
      </c>
      <c r="F19" s="106" t="s">
        <v>258</v>
      </c>
      <c r="G19" s="106"/>
      <c r="H19" s="106"/>
      <c r="I19" s="106">
        <v>139.6</v>
      </c>
      <c r="J19" s="106">
        <v>149.66666666666666</v>
      </c>
      <c r="K19" s="106">
        <v>167.2</v>
      </c>
      <c r="L19" s="106">
        <v>166</v>
      </c>
      <c r="M19" s="106">
        <v>183.5</v>
      </c>
      <c r="N19" s="106">
        <v>190</v>
      </c>
      <c r="O19" s="106" t="str">
        <f t="shared" si="1"/>
        <v>=</v>
      </c>
      <c r="P19" s="106">
        <f t="shared" si="0"/>
        <v>165.99444444444444</v>
      </c>
      <c r="Q19" s="106">
        <f>IF(ISERROR(AVERAGE(C19:N19)),"=",AVERAGE(C19:N19))</f>
        <v>165.99444444444444</v>
      </c>
    </row>
    <row r="20" spans="1:17" ht="19.5" customHeight="1">
      <c r="A20" s="104" t="s">
        <v>110</v>
      </c>
      <c r="B20" s="43" t="s">
        <v>0</v>
      </c>
      <c r="C20" s="106" t="s">
        <v>258</v>
      </c>
      <c r="D20" s="106" t="s">
        <v>258</v>
      </c>
      <c r="E20" s="106" t="s">
        <v>258</v>
      </c>
      <c r="F20" s="106" t="s">
        <v>258</v>
      </c>
      <c r="G20" s="106"/>
      <c r="H20" s="106"/>
      <c r="I20" s="106">
        <v>137.6</v>
      </c>
      <c r="J20" s="106">
        <v>147.66666666666666</v>
      </c>
      <c r="K20" s="106">
        <v>165.2</v>
      </c>
      <c r="L20" s="106">
        <v>164</v>
      </c>
      <c r="M20" s="106">
        <v>181.5</v>
      </c>
      <c r="N20" s="106">
        <v>188</v>
      </c>
      <c r="O20" s="106" t="str">
        <f t="shared" si="1"/>
        <v>=</v>
      </c>
      <c r="P20" s="106">
        <f t="shared" si="0"/>
        <v>163.99444444444444</v>
      </c>
      <c r="Q20" s="106">
        <f t="shared" si="2"/>
        <v>163.99444444444444</v>
      </c>
    </row>
    <row r="21" spans="1:17" ht="19.5" customHeight="1">
      <c r="A21" s="105" t="s">
        <v>111</v>
      </c>
      <c r="B21" s="43" t="s">
        <v>0</v>
      </c>
      <c r="C21" s="106" t="s">
        <v>258</v>
      </c>
      <c r="D21" s="106" t="s">
        <v>258</v>
      </c>
      <c r="E21" s="106" t="s">
        <v>258</v>
      </c>
      <c r="F21" s="106" t="s">
        <v>258</v>
      </c>
      <c r="G21" s="106"/>
      <c r="H21" s="106"/>
      <c r="I21" s="106">
        <v>132.3</v>
      </c>
      <c r="J21" s="106">
        <v>144.16666666666666</v>
      </c>
      <c r="K21" s="106">
        <v>160.3</v>
      </c>
      <c r="L21" s="106">
        <v>162</v>
      </c>
      <c r="M21" s="106">
        <v>182.75</v>
      </c>
      <c r="N21" s="106">
        <v>189.5</v>
      </c>
      <c r="O21" s="106" t="str">
        <f t="shared" si="1"/>
        <v>=</v>
      </c>
      <c r="P21" s="106">
        <f t="shared" si="0"/>
        <v>161.8361111111111</v>
      </c>
      <c r="Q21" s="106">
        <f t="shared" si="2"/>
        <v>161.8361111111111</v>
      </c>
    </row>
    <row r="22" spans="1:17" ht="19.5" customHeight="1">
      <c r="A22" s="105" t="s">
        <v>112</v>
      </c>
      <c r="B22" s="43" t="s">
        <v>0</v>
      </c>
      <c r="C22" s="106" t="s">
        <v>258</v>
      </c>
      <c r="D22" s="106" t="s">
        <v>258</v>
      </c>
      <c r="E22" s="106" t="s">
        <v>258</v>
      </c>
      <c r="F22" s="106" t="s">
        <v>258</v>
      </c>
      <c r="G22" s="106"/>
      <c r="H22" s="106"/>
      <c r="I22" s="106">
        <v>129.3</v>
      </c>
      <c r="J22" s="106">
        <v>141.16666666666666</v>
      </c>
      <c r="K22" s="106">
        <v>157.3</v>
      </c>
      <c r="L22" s="106">
        <v>159</v>
      </c>
      <c r="M22" s="106">
        <v>179.75</v>
      </c>
      <c r="N22" s="106">
        <v>186.5</v>
      </c>
      <c r="O22" s="106" t="str">
        <f t="shared" si="1"/>
        <v>=</v>
      </c>
      <c r="P22" s="106">
        <f t="shared" si="0"/>
        <v>158.8361111111111</v>
      </c>
      <c r="Q22" s="106">
        <f t="shared" si="2"/>
        <v>158.8361111111111</v>
      </c>
    </row>
    <row r="23" spans="1:17" ht="19.5" customHeight="1">
      <c r="A23" s="105" t="s">
        <v>175</v>
      </c>
      <c r="B23" s="43" t="s">
        <v>0</v>
      </c>
      <c r="C23" s="106" t="s">
        <v>258</v>
      </c>
      <c r="D23" s="106" t="s">
        <v>258</v>
      </c>
      <c r="E23" s="106" t="s">
        <v>258</v>
      </c>
      <c r="F23" s="106" t="s">
        <v>258</v>
      </c>
      <c r="G23" s="106"/>
      <c r="H23" s="106"/>
      <c r="I23" s="106">
        <v>167.25</v>
      </c>
      <c r="J23" s="106">
        <v>176.16666666666666</v>
      </c>
      <c r="K23" s="106">
        <v>184.5</v>
      </c>
      <c r="L23" s="106">
        <v>182.25</v>
      </c>
      <c r="M23" s="106">
        <v>188.75</v>
      </c>
      <c r="N23" s="106">
        <v>187.75</v>
      </c>
      <c r="O23" s="106" t="str">
        <f t="shared" si="1"/>
        <v>=</v>
      </c>
      <c r="P23" s="106">
        <f t="shared" si="0"/>
        <v>181.1111111111111</v>
      </c>
      <c r="Q23" s="106">
        <f t="shared" si="2"/>
        <v>181.1111111111111</v>
      </c>
    </row>
    <row r="24" spans="1:17" ht="19.5" customHeight="1">
      <c r="A24" s="105" t="s">
        <v>176</v>
      </c>
      <c r="B24" s="43" t="s">
        <v>0</v>
      </c>
      <c r="C24" s="106" t="s">
        <v>258</v>
      </c>
      <c r="D24" s="106" t="s">
        <v>258</v>
      </c>
      <c r="E24" s="106" t="s">
        <v>258</v>
      </c>
      <c r="F24" s="106" t="s">
        <v>258</v>
      </c>
      <c r="G24" s="106"/>
      <c r="H24" s="106"/>
      <c r="I24" s="106">
        <v>163.25</v>
      </c>
      <c r="J24" s="106">
        <v>172.16666666666666</v>
      </c>
      <c r="K24" s="106">
        <v>180.5</v>
      </c>
      <c r="L24" s="106">
        <v>178.25</v>
      </c>
      <c r="M24" s="106">
        <v>184.75</v>
      </c>
      <c r="N24" s="106">
        <v>183.75</v>
      </c>
      <c r="O24" s="106" t="str">
        <f>IF(ISERROR(AVERAGE(C24:H24)),"=",AVERAGE(C24:H24))</f>
        <v>=</v>
      </c>
      <c r="P24" s="106">
        <f t="shared" si="0"/>
        <v>177.1111111111111</v>
      </c>
      <c r="Q24" s="106">
        <f t="shared" si="2"/>
        <v>177.1111111111111</v>
      </c>
    </row>
    <row r="25" spans="1:17" ht="19.5" customHeight="1">
      <c r="A25" s="56" t="s">
        <v>231</v>
      </c>
      <c r="B25" s="2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111"/>
    </row>
    <row r="26" spans="1:17" ht="19.5" customHeight="1">
      <c r="A26" s="85" t="s">
        <v>1</v>
      </c>
      <c r="B26" s="20" t="s">
        <v>81</v>
      </c>
      <c r="C26" s="60">
        <v>115</v>
      </c>
      <c r="D26" s="60">
        <v>115</v>
      </c>
      <c r="E26" s="60">
        <v>115</v>
      </c>
      <c r="F26" s="60">
        <v>116.5</v>
      </c>
      <c r="G26" s="60">
        <v>118</v>
      </c>
      <c r="H26" s="60" t="s">
        <v>261</v>
      </c>
      <c r="I26" s="60">
        <v>113.4</v>
      </c>
      <c r="J26" s="60">
        <v>123.66666666666667</v>
      </c>
      <c r="K26" s="60">
        <v>137.6</v>
      </c>
      <c r="L26" s="60">
        <v>139.75</v>
      </c>
      <c r="M26" s="60">
        <v>160</v>
      </c>
      <c r="N26" s="60">
        <v>166.5</v>
      </c>
      <c r="O26" s="60">
        <f>IF(ISERROR(AVERAGE(C26:H26)),"=",AVERAGE(C26:H26))</f>
        <v>115.9</v>
      </c>
      <c r="P26" s="60">
        <f>IF(ISERROR(AVERAGE(I26:N26)),"=",AVERAGE(I26:N26))</f>
        <v>140.15277777777777</v>
      </c>
      <c r="Q26" s="112">
        <f t="shared" si="2"/>
        <v>129.12878787878788</v>
      </c>
    </row>
    <row r="27" spans="1:17" ht="19.5" customHeight="1">
      <c r="A27" s="85" t="s">
        <v>2</v>
      </c>
      <c r="B27" s="21" t="s">
        <v>0</v>
      </c>
      <c r="C27" s="60">
        <v>127</v>
      </c>
      <c r="D27" s="60">
        <v>126.875</v>
      </c>
      <c r="E27" s="60">
        <v>127</v>
      </c>
      <c r="F27" s="60">
        <v>128.5</v>
      </c>
      <c r="G27" s="60">
        <v>130</v>
      </c>
      <c r="H27" s="60" t="s">
        <v>261</v>
      </c>
      <c r="I27" s="60">
        <v>122.4</v>
      </c>
      <c r="J27" s="60">
        <v>132.66666666666666</v>
      </c>
      <c r="K27" s="60">
        <v>146.6</v>
      </c>
      <c r="L27" s="60">
        <v>148.75</v>
      </c>
      <c r="M27" s="60">
        <v>169</v>
      </c>
      <c r="N27" s="60">
        <v>175</v>
      </c>
      <c r="O27" s="60">
        <f>IF(ISERROR(AVERAGE(C27:H27)),"=",AVERAGE(C27:H27))</f>
        <v>127.875</v>
      </c>
      <c r="P27" s="60">
        <f>IF(ISERROR(AVERAGE(I27:N27)),"=",AVERAGE(I27:N27))</f>
        <v>149.06944444444443</v>
      </c>
      <c r="Q27" s="112">
        <f t="shared" si="2"/>
        <v>139.43560606060603</v>
      </c>
    </row>
    <row r="28" spans="1:17" ht="19.5" customHeight="1">
      <c r="A28" s="56" t="s">
        <v>232</v>
      </c>
      <c r="B28" s="18"/>
      <c r="C28" s="62" t="s">
        <v>8</v>
      </c>
      <c r="D28" s="62" t="s">
        <v>257</v>
      </c>
      <c r="E28" s="62" t="s">
        <v>257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113"/>
    </row>
    <row r="29" spans="1:17" ht="19.5" customHeight="1">
      <c r="A29" s="85" t="s">
        <v>55</v>
      </c>
      <c r="B29" s="20" t="s">
        <v>81</v>
      </c>
      <c r="C29" s="63">
        <v>131.5</v>
      </c>
      <c r="D29" s="63">
        <v>130.375</v>
      </c>
      <c r="E29" s="63">
        <v>129</v>
      </c>
      <c r="F29" s="63">
        <v>128.125</v>
      </c>
      <c r="G29" s="63">
        <v>127.25</v>
      </c>
      <c r="H29" s="63">
        <v>125.75</v>
      </c>
      <c r="I29" s="63">
        <v>132.3</v>
      </c>
      <c r="J29" s="63">
        <v>138.16666666666666</v>
      </c>
      <c r="K29" s="63">
        <v>161.5</v>
      </c>
      <c r="L29" s="63">
        <v>164.625</v>
      </c>
      <c r="M29" s="63">
        <v>174.5</v>
      </c>
      <c r="N29" s="63">
        <v>173</v>
      </c>
      <c r="O29" s="63">
        <f>IF(ISERROR(AVERAGE(C29:H29)),"=",AVERAGE(C29:H29))</f>
        <v>128.66666666666666</v>
      </c>
      <c r="P29" s="63">
        <f>IF(ISERROR(AVERAGE(I29:N29)),"=",AVERAGE(I29:N29))</f>
        <v>157.34861111111113</v>
      </c>
      <c r="Q29" s="112">
        <f t="shared" si="2"/>
        <v>143.0076388888889</v>
      </c>
    </row>
    <row r="30" spans="1:17" ht="19.5" customHeight="1">
      <c r="A30" s="85" t="s">
        <v>3</v>
      </c>
      <c r="B30" s="20" t="s">
        <v>0</v>
      </c>
      <c r="C30" s="64" t="s">
        <v>258</v>
      </c>
      <c r="D30" s="64" t="s">
        <v>258</v>
      </c>
      <c r="E30" s="64" t="s">
        <v>258</v>
      </c>
      <c r="F30" s="64" t="s">
        <v>276</v>
      </c>
      <c r="G30" s="64" t="s">
        <v>261</v>
      </c>
      <c r="H30" s="64" t="s">
        <v>261</v>
      </c>
      <c r="I30" s="64" t="s">
        <v>258</v>
      </c>
      <c r="J30" s="64">
        <v>113.75</v>
      </c>
      <c r="K30" s="63" t="s">
        <v>258</v>
      </c>
      <c r="L30" s="63" t="s">
        <v>261</v>
      </c>
      <c r="M30" s="63" t="s">
        <v>261</v>
      </c>
      <c r="N30" s="63" t="s">
        <v>271</v>
      </c>
      <c r="O30" s="63" t="str">
        <f>IF(ISERROR(AVERAGE(C30:H30)),"=",AVERAGE(C30:H30))</f>
        <v>=</v>
      </c>
      <c r="P30" s="63">
        <f>IF(ISERROR(AVERAGE(I30:N30)),"=",AVERAGE(I30:N30))</f>
        <v>113.75</v>
      </c>
      <c r="Q30" s="112">
        <f t="shared" si="2"/>
        <v>113.75</v>
      </c>
    </row>
    <row r="31" spans="1:17" ht="19.5" customHeight="1">
      <c r="A31" s="56" t="s">
        <v>233</v>
      </c>
      <c r="B31" s="18"/>
      <c r="C31" s="65"/>
      <c r="D31" s="66" t="s">
        <v>257</v>
      </c>
      <c r="E31" s="65" t="s">
        <v>257</v>
      </c>
      <c r="F31" s="66"/>
      <c r="G31" s="65"/>
      <c r="H31" s="66"/>
      <c r="I31" s="65"/>
      <c r="J31" s="66"/>
      <c r="K31" s="66"/>
      <c r="L31" s="66"/>
      <c r="M31" s="66"/>
      <c r="N31" s="66"/>
      <c r="O31" s="66"/>
      <c r="P31" s="66"/>
      <c r="Q31" s="113"/>
    </row>
    <row r="32" spans="1:17" ht="19.5" customHeight="1">
      <c r="A32" s="87" t="s">
        <v>4</v>
      </c>
      <c r="B32" s="23"/>
      <c r="C32" s="65"/>
      <c r="D32" s="65" t="s">
        <v>257</v>
      </c>
      <c r="E32" s="65" t="s">
        <v>257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111"/>
    </row>
    <row r="33" spans="1:17" ht="19.5" customHeight="1">
      <c r="A33" s="85" t="s">
        <v>5</v>
      </c>
      <c r="B33" s="20" t="s">
        <v>81</v>
      </c>
      <c r="C33" s="63">
        <v>439</v>
      </c>
      <c r="D33" s="63">
        <v>439</v>
      </c>
      <c r="E33" s="63">
        <v>439</v>
      </c>
      <c r="F33" s="63">
        <v>439</v>
      </c>
      <c r="G33" s="63">
        <v>439</v>
      </c>
      <c r="H33" s="63">
        <v>439</v>
      </c>
      <c r="I33" s="63">
        <v>439</v>
      </c>
      <c r="J33" s="63">
        <v>441.6666666666667</v>
      </c>
      <c r="K33" s="63">
        <v>448.6</v>
      </c>
      <c r="L33" s="63">
        <v>449</v>
      </c>
      <c r="M33" s="63">
        <v>456.5</v>
      </c>
      <c r="N33" s="63">
        <v>459</v>
      </c>
      <c r="O33" s="63">
        <f>IF(ISERROR(AVERAGE(C33:H33)),"=",AVERAGE(C33:H33))</f>
        <v>439</v>
      </c>
      <c r="P33" s="63">
        <f>IF(ISERROR(AVERAGE(I33:N33)),"=",AVERAGE(I33:N33))</f>
        <v>448.96111111111117</v>
      </c>
      <c r="Q33" s="112">
        <f t="shared" si="2"/>
        <v>443.98055555555555</v>
      </c>
    </row>
    <row r="34" spans="1:17" ht="19.5" customHeight="1">
      <c r="A34" s="85" t="s">
        <v>6</v>
      </c>
      <c r="B34" s="21" t="s">
        <v>0</v>
      </c>
      <c r="C34" s="64">
        <v>357.75</v>
      </c>
      <c r="D34" s="64">
        <v>357.75</v>
      </c>
      <c r="E34" s="64">
        <v>357.75</v>
      </c>
      <c r="F34" s="64">
        <v>357.75</v>
      </c>
      <c r="G34" s="64">
        <v>357.75</v>
      </c>
      <c r="H34" s="64">
        <v>357.75</v>
      </c>
      <c r="I34" s="64">
        <v>357.75</v>
      </c>
      <c r="J34" s="64">
        <v>360.4166666666667</v>
      </c>
      <c r="K34" s="63">
        <v>367.35</v>
      </c>
      <c r="L34" s="63">
        <v>367.75</v>
      </c>
      <c r="M34" s="63">
        <v>375.25</v>
      </c>
      <c r="N34" s="63">
        <v>377.75</v>
      </c>
      <c r="O34" s="63">
        <f>IF(ISERROR(AVERAGE(C34:H34)),"=",AVERAGE(C34:H34))</f>
        <v>357.75</v>
      </c>
      <c r="P34" s="63">
        <f>IF(ISERROR(AVERAGE(I34:N34)),"=",AVERAGE(I34:N34))</f>
        <v>367.71111111111117</v>
      </c>
      <c r="Q34" s="112">
        <f t="shared" si="2"/>
        <v>362.73055555555555</v>
      </c>
    </row>
    <row r="35" spans="1:17" ht="19.5" customHeight="1">
      <c r="A35" s="85" t="s">
        <v>7</v>
      </c>
      <c r="B35" s="21" t="s">
        <v>0</v>
      </c>
      <c r="C35" s="64">
        <v>341</v>
      </c>
      <c r="D35" s="64">
        <v>341</v>
      </c>
      <c r="E35" s="64">
        <v>341</v>
      </c>
      <c r="F35" s="64">
        <v>341</v>
      </c>
      <c r="G35" s="64">
        <v>341</v>
      </c>
      <c r="H35" s="64">
        <v>341</v>
      </c>
      <c r="I35" s="64">
        <v>341</v>
      </c>
      <c r="J35" s="64">
        <v>343.6666666666667</v>
      </c>
      <c r="K35" s="63">
        <v>350.6</v>
      </c>
      <c r="L35" s="63">
        <v>351</v>
      </c>
      <c r="M35" s="63">
        <v>358.5</v>
      </c>
      <c r="N35" s="63">
        <v>361</v>
      </c>
      <c r="O35" s="63">
        <f>IF(ISERROR(AVERAGE(C35:H35)),"=",AVERAGE(C35:H35))</f>
        <v>341</v>
      </c>
      <c r="P35" s="63">
        <f>IF(ISERROR(AVERAGE(I35:N35)),"=",AVERAGE(I35:N35))</f>
        <v>350.96111111111117</v>
      </c>
      <c r="Q35" s="112">
        <f t="shared" si="2"/>
        <v>345.98055555555555</v>
      </c>
    </row>
    <row r="36" spans="1:17" ht="19.5" customHeight="1">
      <c r="A36" s="56" t="s">
        <v>234</v>
      </c>
      <c r="B36" s="24" t="s">
        <v>8</v>
      </c>
      <c r="C36" s="62" t="s">
        <v>8</v>
      </c>
      <c r="D36" s="62" t="s">
        <v>257</v>
      </c>
      <c r="E36" s="62" t="s">
        <v>257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13"/>
    </row>
    <row r="37" spans="1:17" ht="19.5" customHeight="1">
      <c r="A37" s="87" t="s">
        <v>58</v>
      </c>
      <c r="B37" s="23"/>
      <c r="C37" s="65" t="s">
        <v>8</v>
      </c>
      <c r="D37" s="65" t="s">
        <v>257</v>
      </c>
      <c r="E37" s="65" t="s">
        <v>257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111"/>
    </row>
    <row r="38" spans="1:17" ht="19.5" customHeight="1">
      <c r="A38" s="85" t="s">
        <v>60</v>
      </c>
      <c r="B38" s="20" t="s">
        <v>81</v>
      </c>
      <c r="C38" s="63">
        <v>294.5</v>
      </c>
      <c r="D38" s="63">
        <v>294.5</v>
      </c>
      <c r="E38" s="63">
        <v>294.5</v>
      </c>
      <c r="F38" s="63">
        <v>294.5</v>
      </c>
      <c r="G38" s="63">
        <v>294.5</v>
      </c>
      <c r="H38" s="63">
        <v>294.5</v>
      </c>
      <c r="I38" s="63">
        <v>294.5</v>
      </c>
      <c r="J38" s="63">
        <v>297.1666666666667</v>
      </c>
      <c r="K38" s="63">
        <v>304.1</v>
      </c>
      <c r="L38" s="63">
        <v>304.5</v>
      </c>
      <c r="M38" s="63">
        <v>312</v>
      </c>
      <c r="N38" s="63">
        <v>314.5</v>
      </c>
      <c r="O38" s="63">
        <f>IF(ISERROR(AVERAGE(C38:H38)),"=",AVERAGE(C38:H38))</f>
        <v>294.5</v>
      </c>
      <c r="P38" s="63">
        <f>IF(ISERROR(AVERAGE(I38:N38)),"=",AVERAGE(I38:N38))</f>
        <v>304.46111111111117</v>
      </c>
      <c r="Q38" s="112">
        <f t="shared" si="2"/>
        <v>299.48055555555555</v>
      </c>
    </row>
    <row r="39" spans="1:17" ht="19.5" customHeight="1">
      <c r="A39" s="85" t="s">
        <v>61</v>
      </c>
      <c r="B39" s="21" t="s">
        <v>0</v>
      </c>
      <c r="C39" s="64">
        <v>286.75</v>
      </c>
      <c r="D39" s="64">
        <v>286.75</v>
      </c>
      <c r="E39" s="64">
        <v>286.75</v>
      </c>
      <c r="F39" s="64">
        <v>286.75</v>
      </c>
      <c r="G39" s="64">
        <v>286.75</v>
      </c>
      <c r="H39" s="64">
        <v>286.75</v>
      </c>
      <c r="I39" s="64">
        <v>286.75</v>
      </c>
      <c r="J39" s="64">
        <v>289.4166666666667</v>
      </c>
      <c r="K39" s="63">
        <v>296.35</v>
      </c>
      <c r="L39" s="63">
        <v>296.75</v>
      </c>
      <c r="M39" s="63">
        <v>304.25</v>
      </c>
      <c r="N39" s="63">
        <v>306.75</v>
      </c>
      <c r="O39" s="63">
        <f>IF(ISERROR(AVERAGE(C39:H39)),"=",AVERAGE(C39:H39))</f>
        <v>286.75</v>
      </c>
      <c r="P39" s="63">
        <f>IF(ISERROR(AVERAGE(I39:N39)),"=",AVERAGE(I39:N39))</f>
        <v>296.71111111111117</v>
      </c>
      <c r="Q39" s="112">
        <f t="shared" si="2"/>
        <v>291.73055555555555</v>
      </c>
    </row>
    <row r="40" spans="1:17" ht="19.5" customHeight="1">
      <c r="A40" s="56" t="s">
        <v>235</v>
      </c>
      <c r="B40" s="23"/>
      <c r="C40" s="62" t="s">
        <v>8</v>
      </c>
      <c r="D40" s="62" t="s">
        <v>257</v>
      </c>
      <c r="E40" s="62" t="s">
        <v>257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13"/>
    </row>
    <row r="41" spans="1:17" ht="19.5" customHeight="1">
      <c r="A41" s="85" t="s">
        <v>9</v>
      </c>
      <c r="B41" s="20" t="s">
        <v>81</v>
      </c>
      <c r="C41" s="63">
        <v>153</v>
      </c>
      <c r="D41" s="63">
        <v>153</v>
      </c>
      <c r="E41" s="63">
        <v>153</v>
      </c>
      <c r="F41" s="63">
        <v>153</v>
      </c>
      <c r="G41" s="63">
        <v>153</v>
      </c>
      <c r="H41" s="63">
        <v>153</v>
      </c>
      <c r="I41" s="63">
        <v>155.4</v>
      </c>
      <c r="J41" s="63">
        <v>162.33333333333334</v>
      </c>
      <c r="K41" s="63">
        <v>188.6</v>
      </c>
      <c r="L41" s="63">
        <v>193.25</v>
      </c>
      <c r="M41" s="63">
        <v>202</v>
      </c>
      <c r="N41" s="63">
        <v>202</v>
      </c>
      <c r="O41" s="63">
        <f>IF(ISERROR(AVERAGE(C41:H41)),"=",AVERAGE(C41:H41))</f>
        <v>153</v>
      </c>
      <c r="P41" s="63">
        <f>IF(ISERROR(AVERAGE(I41:N41)),"=",AVERAGE(I41:N41))</f>
        <v>183.93055555555557</v>
      </c>
      <c r="Q41" s="112">
        <f t="shared" si="2"/>
        <v>168.46527777777777</v>
      </c>
    </row>
    <row r="42" spans="1:17" ht="19.5" customHeight="1">
      <c r="A42" s="85" t="s">
        <v>10</v>
      </c>
      <c r="B42" s="21" t="s">
        <v>0</v>
      </c>
      <c r="C42" s="64" t="s">
        <v>258</v>
      </c>
      <c r="D42" s="64" t="s">
        <v>258</v>
      </c>
      <c r="E42" s="64" t="s">
        <v>258</v>
      </c>
      <c r="F42" s="64" t="s">
        <v>276</v>
      </c>
      <c r="G42" s="64" t="s">
        <v>261</v>
      </c>
      <c r="H42" s="64" t="s">
        <v>261</v>
      </c>
      <c r="I42" s="64" t="s">
        <v>258</v>
      </c>
      <c r="J42" s="64" t="s">
        <v>261</v>
      </c>
      <c r="K42" s="63" t="s">
        <v>258</v>
      </c>
      <c r="L42" s="63" t="s">
        <v>261</v>
      </c>
      <c r="M42" s="63" t="s">
        <v>261</v>
      </c>
      <c r="N42" s="63" t="s">
        <v>261</v>
      </c>
      <c r="O42" s="63" t="str">
        <f>IF(ISERROR(AVERAGE(C42:H42)),"=",AVERAGE(C42:H42))</f>
        <v>=</v>
      </c>
      <c r="P42" s="63" t="str">
        <f>IF(ISERROR(AVERAGE(I42:N42)),"=",AVERAGE(I42:N42))</f>
        <v>=</v>
      </c>
      <c r="Q42" s="112" t="str">
        <f t="shared" si="2"/>
        <v>=</v>
      </c>
    </row>
    <row r="43" spans="1:17" ht="19.5" customHeight="1">
      <c r="A43" s="56" t="s">
        <v>236</v>
      </c>
      <c r="B43" s="23"/>
      <c r="C43" s="62" t="s">
        <v>8</v>
      </c>
      <c r="D43" s="67" t="s">
        <v>257</v>
      </c>
      <c r="E43" s="62" t="s">
        <v>257</v>
      </c>
      <c r="F43" s="67"/>
      <c r="G43" s="62"/>
      <c r="H43" s="67"/>
      <c r="I43" s="62"/>
      <c r="J43" s="67"/>
      <c r="K43" s="67"/>
      <c r="L43" s="67"/>
      <c r="M43" s="67"/>
      <c r="N43" s="67"/>
      <c r="O43" s="67"/>
      <c r="P43" s="67"/>
      <c r="Q43" s="113"/>
    </row>
    <row r="44" spans="1:17" ht="19.5" customHeight="1">
      <c r="A44" s="85" t="s">
        <v>11</v>
      </c>
      <c r="B44" s="20" t="s">
        <v>81</v>
      </c>
      <c r="C44" s="63">
        <v>139.5</v>
      </c>
      <c r="D44" s="63">
        <v>131.75</v>
      </c>
      <c r="E44" s="63">
        <v>130.25</v>
      </c>
      <c r="F44" s="63">
        <v>125.75</v>
      </c>
      <c r="G44" s="63">
        <v>119.5</v>
      </c>
      <c r="H44" s="63">
        <v>100.25</v>
      </c>
      <c r="I44" s="63">
        <v>104.7</v>
      </c>
      <c r="J44" s="63">
        <v>151.83333333333334</v>
      </c>
      <c r="K44" s="63">
        <v>158.1</v>
      </c>
      <c r="L44" s="63">
        <v>168.25</v>
      </c>
      <c r="M44" s="63">
        <v>219.25</v>
      </c>
      <c r="N44" s="63">
        <v>189.75</v>
      </c>
      <c r="O44" s="63">
        <f>IF(ISERROR(AVERAGE(C44:H44)),"=",AVERAGE(C44:H44))</f>
        <v>124.5</v>
      </c>
      <c r="P44" s="63">
        <f>IF(ISERROR(AVERAGE(I44:N44)),"=",AVERAGE(I44:N44))</f>
        <v>165.3138888888889</v>
      </c>
      <c r="Q44" s="112">
        <f t="shared" si="2"/>
        <v>144.90694444444446</v>
      </c>
    </row>
    <row r="45" spans="1:17" ht="19.5" customHeight="1">
      <c r="A45" s="85" t="s">
        <v>12</v>
      </c>
      <c r="B45" s="21" t="s">
        <v>0</v>
      </c>
      <c r="C45" s="63">
        <v>139.5</v>
      </c>
      <c r="D45" s="64">
        <v>131.75</v>
      </c>
      <c r="E45" s="63">
        <v>130.25</v>
      </c>
      <c r="F45" s="64">
        <v>125.75</v>
      </c>
      <c r="G45" s="63">
        <v>119.5</v>
      </c>
      <c r="H45" s="64">
        <v>100.25</v>
      </c>
      <c r="I45" s="63">
        <v>104.7</v>
      </c>
      <c r="J45" s="64">
        <v>151.83333333333334</v>
      </c>
      <c r="K45" s="63">
        <v>158.1</v>
      </c>
      <c r="L45" s="63">
        <v>168.25</v>
      </c>
      <c r="M45" s="63">
        <v>219.25</v>
      </c>
      <c r="N45" s="63">
        <v>189.75</v>
      </c>
      <c r="O45" s="63">
        <f>IF(ISERROR(AVERAGE(C45:H45)),"=",AVERAGE(C45:H45))</f>
        <v>124.5</v>
      </c>
      <c r="P45" s="63">
        <f>IF(ISERROR(AVERAGE(I45:N45)),"=",AVERAGE(I45:N45))</f>
        <v>165.3138888888889</v>
      </c>
      <c r="Q45" s="112">
        <f t="shared" si="2"/>
        <v>144.90694444444446</v>
      </c>
    </row>
    <row r="46" spans="1:17" ht="19.5" customHeight="1">
      <c r="A46" s="85" t="s">
        <v>13</v>
      </c>
      <c r="B46" s="21" t="s">
        <v>0</v>
      </c>
      <c r="C46" s="63">
        <v>143.5</v>
      </c>
      <c r="D46" s="64">
        <v>135.75</v>
      </c>
      <c r="E46" s="63">
        <v>134.25</v>
      </c>
      <c r="F46" s="64">
        <v>129.625</v>
      </c>
      <c r="G46" s="63">
        <v>123.5</v>
      </c>
      <c r="H46" s="64">
        <v>103.25</v>
      </c>
      <c r="I46" s="63">
        <v>107.7</v>
      </c>
      <c r="J46" s="64">
        <v>154.83333333333334</v>
      </c>
      <c r="K46" s="63">
        <v>161.1</v>
      </c>
      <c r="L46" s="63">
        <v>171.25</v>
      </c>
      <c r="M46" s="63">
        <v>222.25</v>
      </c>
      <c r="N46" s="63">
        <v>192.75</v>
      </c>
      <c r="O46" s="63">
        <f>IF(ISERROR(AVERAGE(C46:H46)),"=",AVERAGE(C46:H46))</f>
        <v>128.3125</v>
      </c>
      <c r="P46" s="63">
        <f>IF(ISERROR(AVERAGE(I46:N46)),"=",AVERAGE(I46:N46))</f>
        <v>168.3138888888889</v>
      </c>
      <c r="Q46" s="112">
        <f t="shared" si="2"/>
        <v>148.31319444444443</v>
      </c>
    </row>
    <row r="47" spans="1:17" ht="19.5" customHeight="1">
      <c r="A47" s="85" t="s">
        <v>14</v>
      </c>
      <c r="B47" s="21" t="s">
        <v>0</v>
      </c>
      <c r="C47" s="63">
        <v>161</v>
      </c>
      <c r="D47" s="64">
        <v>155.25</v>
      </c>
      <c r="E47" s="63">
        <v>153.75</v>
      </c>
      <c r="F47" s="64">
        <v>149</v>
      </c>
      <c r="G47" s="63">
        <v>144.5</v>
      </c>
      <c r="H47" s="64">
        <v>153.25</v>
      </c>
      <c r="I47" s="63">
        <v>154.2</v>
      </c>
      <c r="J47" s="64">
        <v>169.33333333333334</v>
      </c>
      <c r="K47" s="63">
        <v>181</v>
      </c>
      <c r="L47" s="63">
        <v>190.75</v>
      </c>
      <c r="M47" s="63">
        <v>227</v>
      </c>
      <c r="N47" s="63">
        <v>209.5</v>
      </c>
      <c r="O47" s="63">
        <f>IF(ISERROR(AVERAGE(C47:H47)),"=",AVERAGE(C47:H47))</f>
        <v>152.79166666666666</v>
      </c>
      <c r="P47" s="63">
        <f>IF(ISERROR(AVERAGE(I47:N47)),"=",AVERAGE(I47:N47))</f>
        <v>188.63055555555556</v>
      </c>
      <c r="Q47" s="112">
        <f t="shared" si="2"/>
        <v>170.7111111111111</v>
      </c>
    </row>
    <row r="48" spans="1:17" ht="19.5" customHeight="1">
      <c r="A48" s="56" t="s">
        <v>237</v>
      </c>
      <c r="B48" s="18"/>
      <c r="C48" s="62" t="s">
        <v>8</v>
      </c>
      <c r="D48" s="62" t="s">
        <v>257</v>
      </c>
      <c r="E48" s="62" t="s">
        <v>257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13"/>
    </row>
    <row r="49" spans="1:17" ht="19.5" customHeight="1">
      <c r="A49" s="85" t="s">
        <v>62</v>
      </c>
      <c r="B49" s="20" t="s">
        <v>81</v>
      </c>
      <c r="C49" s="68" t="s">
        <v>258</v>
      </c>
      <c r="D49" s="68" t="s">
        <v>258</v>
      </c>
      <c r="E49" s="68" t="s">
        <v>258</v>
      </c>
      <c r="F49" s="68" t="s">
        <v>276</v>
      </c>
      <c r="G49" s="68" t="s">
        <v>261</v>
      </c>
      <c r="H49" s="68" t="s">
        <v>261</v>
      </c>
      <c r="I49" s="68" t="s">
        <v>258</v>
      </c>
      <c r="J49" s="68" t="s">
        <v>261</v>
      </c>
      <c r="K49" s="68" t="s">
        <v>258</v>
      </c>
      <c r="L49" s="68" t="s">
        <v>261</v>
      </c>
      <c r="M49" s="68" t="s">
        <v>261</v>
      </c>
      <c r="N49" s="68" t="s">
        <v>261</v>
      </c>
      <c r="O49" s="68" t="str">
        <f>IF(ISERROR(AVERAGE(C49:H49)),"=",AVERAGE(C49:H49))</f>
        <v>=</v>
      </c>
      <c r="P49" s="68" t="str">
        <f>IF(ISERROR(AVERAGE(I49:N49)),"=",AVERAGE(I49:N49))</f>
        <v>=</v>
      </c>
      <c r="Q49" s="112" t="str">
        <f t="shared" si="2"/>
        <v>=</v>
      </c>
    </row>
    <row r="50" spans="1:17" ht="19.5" customHeight="1">
      <c r="A50" s="85" t="s">
        <v>63</v>
      </c>
      <c r="B50" s="21" t="s">
        <v>0</v>
      </c>
      <c r="C50" s="68" t="s">
        <v>258</v>
      </c>
      <c r="D50" s="68" t="s">
        <v>258</v>
      </c>
      <c r="E50" s="68" t="s">
        <v>258</v>
      </c>
      <c r="F50" s="68" t="s">
        <v>276</v>
      </c>
      <c r="G50" s="69" t="s">
        <v>261</v>
      </c>
      <c r="H50" s="69" t="s">
        <v>261</v>
      </c>
      <c r="I50" s="69" t="s">
        <v>258</v>
      </c>
      <c r="J50" s="69" t="s">
        <v>261</v>
      </c>
      <c r="K50" s="68" t="s">
        <v>258</v>
      </c>
      <c r="L50" s="68" t="s">
        <v>261</v>
      </c>
      <c r="M50" s="68" t="s">
        <v>261</v>
      </c>
      <c r="N50" s="68" t="s">
        <v>261</v>
      </c>
      <c r="O50" s="68" t="str">
        <f>IF(ISERROR(AVERAGE(C50:H50)),"=",AVERAGE(C50:H50))</f>
        <v>=</v>
      </c>
      <c r="P50" s="68" t="str">
        <f>IF(ISERROR(AVERAGE(I50:N50)),"=",AVERAGE(I50:N50))</f>
        <v>=</v>
      </c>
      <c r="Q50" s="112" t="str">
        <f t="shared" si="2"/>
        <v>=</v>
      </c>
    </row>
    <row r="51" spans="1:17" ht="19.5" customHeight="1">
      <c r="A51" s="85" t="s">
        <v>64</v>
      </c>
      <c r="B51" s="21" t="s">
        <v>0</v>
      </c>
      <c r="C51" s="68" t="s">
        <v>258</v>
      </c>
      <c r="D51" s="68" t="s">
        <v>258</v>
      </c>
      <c r="E51" s="68" t="s">
        <v>258</v>
      </c>
      <c r="F51" s="68" t="s">
        <v>276</v>
      </c>
      <c r="G51" s="69" t="s">
        <v>261</v>
      </c>
      <c r="H51" s="69" t="s">
        <v>261</v>
      </c>
      <c r="I51" s="69" t="s">
        <v>258</v>
      </c>
      <c r="J51" s="69" t="s">
        <v>261</v>
      </c>
      <c r="K51" s="68" t="s">
        <v>258</v>
      </c>
      <c r="L51" s="68" t="s">
        <v>261</v>
      </c>
      <c r="M51" s="68" t="s">
        <v>261</v>
      </c>
      <c r="N51" s="68" t="s">
        <v>261</v>
      </c>
      <c r="O51" s="68" t="str">
        <f>IF(ISERROR(AVERAGE(C51:H51)),"=",AVERAGE(C51:H51))</f>
        <v>=</v>
      </c>
      <c r="P51" s="68" t="str">
        <f>IF(ISERROR(AVERAGE(I51:N51)),"=",AVERAGE(I51:N51))</f>
        <v>=</v>
      </c>
      <c r="Q51" s="112" t="str">
        <f t="shared" si="2"/>
        <v>=</v>
      </c>
    </row>
    <row r="52" spans="1:17" ht="19.5" customHeight="1">
      <c r="A52" s="56" t="s">
        <v>238</v>
      </c>
      <c r="B52" s="18"/>
      <c r="C52" s="67" t="s">
        <v>8</v>
      </c>
      <c r="D52" s="67" t="s">
        <v>257</v>
      </c>
      <c r="E52" s="67" t="s">
        <v>257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113"/>
    </row>
    <row r="53" spans="1:17" ht="19.5" customHeight="1">
      <c r="A53" s="85" t="s">
        <v>15</v>
      </c>
      <c r="B53" s="20" t="s">
        <v>81</v>
      </c>
      <c r="C53" s="60">
        <v>234.25</v>
      </c>
      <c r="D53" s="60">
        <v>231.5</v>
      </c>
      <c r="E53" s="60">
        <v>233.5</v>
      </c>
      <c r="F53" s="60">
        <v>238</v>
      </c>
      <c r="G53" s="60">
        <v>239.25</v>
      </c>
      <c r="H53" s="60">
        <v>230.5</v>
      </c>
      <c r="I53" s="60" t="s">
        <v>258</v>
      </c>
      <c r="J53" s="60" t="s">
        <v>261</v>
      </c>
      <c r="K53" s="60">
        <v>250.16666666666666</v>
      </c>
      <c r="L53" s="60">
        <v>258.875</v>
      </c>
      <c r="M53" s="60">
        <v>274.25</v>
      </c>
      <c r="N53" s="60">
        <v>265.75</v>
      </c>
      <c r="O53" s="60">
        <f>IF(ISERROR(AVERAGE(C53:H53)),"=",AVERAGE(C53:H53))</f>
        <v>234.5</v>
      </c>
      <c r="P53" s="60">
        <f>IF(ISERROR(AVERAGE(I53:N53)),"=",AVERAGE(I53:N53))</f>
        <v>262.26041666666663</v>
      </c>
      <c r="Q53" s="112">
        <f t="shared" si="2"/>
        <v>245.60416666666669</v>
      </c>
    </row>
    <row r="54" spans="1:17" ht="19.5" customHeight="1">
      <c r="A54" s="56" t="s">
        <v>239</v>
      </c>
      <c r="B54" s="18"/>
      <c r="C54" s="67" t="s">
        <v>8</v>
      </c>
      <c r="D54" s="67" t="s">
        <v>257</v>
      </c>
      <c r="E54" s="67" t="s">
        <v>257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113"/>
    </row>
    <row r="55" spans="1:17" ht="19.5" customHeight="1">
      <c r="A55" s="85" t="s">
        <v>16</v>
      </c>
      <c r="B55" s="20" t="s">
        <v>82</v>
      </c>
      <c r="C55" s="60" t="s">
        <v>258</v>
      </c>
      <c r="D55" s="60" t="s">
        <v>258</v>
      </c>
      <c r="E55" s="60" t="s">
        <v>258</v>
      </c>
      <c r="F55" s="60" t="s">
        <v>276</v>
      </c>
      <c r="G55" s="60">
        <v>175</v>
      </c>
      <c r="H55" s="60">
        <v>163.33333333333334</v>
      </c>
      <c r="I55" s="60" t="s">
        <v>258</v>
      </c>
      <c r="J55" s="60" t="s">
        <v>261</v>
      </c>
      <c r="K55" s="60" t="s">
        <v>258</v>
      </c>
      <c r="L55" s="60" t="s">
        <v>261</v>
      </c>
      <c r="M55" s="60" t="s">
        <v>261</v>
      </c>
      <c r="N55" s="60" t="s">
        <v>272</v>
      </c>
      <c r="O55" s="60">
        <f aca="true" t="shared" si="3" ref="O55:O70">IF(ISERROR(AVERAGE(C55:H55)),"=",AVERAGE(C55:H55))</f>
        <v>169.16666666666669</v>
      </c>
      <c r="P55" s="60" t="str">
        <f aca="true" t="shared" si="4" ref="P55:P70">IF(ISERROR(AVERAGE(I55:N55)),"=",AVERAGE(I55:N55))</f>
        <v>=</v>
      </c>
      <c r="Q55" s="112">
        <f t="shared" si="2"/>
        <v>169.16666666666669</v>
      </c>
    </row>
    <row r="56" spans="1:17" ht="19.5" customHeight="1">
      <c r="A56" s="85" t="s">
        <v>167</v>
      </c>
      <c r="B56" s="20"/>
      <c r="C56" s="60" t="s">
        <v>258</v>
      </c>
      <c r="D56" s="60" t="s">
        <v>258</v>
      </c>
      <c r="E56" s="60" t="s">
        <v>258</v>
      </c>
      <c r="F56" s="60" t="s">
        <v>276</v>
      </c>
      <c r="G56" s="60" t="s">
        <v>261</v>
      </c>
      <c r="H56" s="60">
        <v>55</v>
      </c>
      <c r="I56" s="60">
        <v>65</v>
      </c>
      <c r="J56" s="60" t="s">
        <v>261</v>
      </c>
      <c r="K56" s="60" t="s">
        <v>258</v>
      </c>
      <c r="L56" s="60" t="s">
        <v>261</v>
      </c>
      <c r="M56" s="60" t="s">
        <v>261</v>
      </c>
      <c r="N56" s="60" t="s">
        <v>272</v>
      </c>
      <c r="O56" s="60">
        <f t="shared" si="3"/>
        <v>55</v>
      </c>
      <c r="P56" s="60">
        <f t="shared" si="4"/>
        <v>65</v>
      </c>
      <c r="Q56" s="112">
        <f t="shared" si="2"/>
        <v>60</v>
      </c>
    </row>
    <row r="57" spans="1:17" ht="19.5" customHeight="1">
      <c r="A57" s="85" t="s">
        <v>168</v>
      </c>
      <c r="B57" s="20"/>
      <c r="C57" s="60" t="s">
        <v>258</v>
      </c>
      <c r="D57" s="60" t="s">
        <v>258</v>
      </c>
      <c r="E57" s="60" t="s">
        <v>258</v>
      </c>
      <c r="F57" s="60" t="s">
        <v>276</v>
      </c>
      <c r="G57" s="60" t="s">
        <v>261</v>
      </c>
      <c r="H57" s="60">
        <v>150</v>
      </c>
      <c r="I57" s="60">
        <v>185</v>
      </c>
      <c r="J57" s="60" t="s">
        <v>261</v>
      </c>
      <c r="K57" s="60" t="s">
        <v>258</v>
      </c>
      <c r="L57" s="60" t="s">
        <v>261</v>
      </c>
      <c r="M57" s="60" t="s">
        <v>261</v>
      </c>
      <c r="N57" s="60" t="s">
        <v>272</v>
      </c>
      <c r="O57" s="60">
        <f t="shared" si="3"/>
        <v>150</v>
      </c>
      <c r="P57" s="60">
        <f t="shared" si="4"/>
        <v>185</v>
      </c>
      <c r="Q57" s="112">
        <f t="shared" si="2"/>
        <v>167.5</v>
      </c>
    </row>
    <row r="58" spans="1:17" ht="19.5" customHeight="1">
      <c r="A58" s="85" t="s">
        <v>17</v>
      </c>
      <c r="B58" s="21" t="s">
        <v>0</v>
      </c>
      <c r="C58" s="60" t="s">
        <v>258</v>
      </c>
      <c r="D58" s="60" t="s">
        <v>258</v>
      </c>
      <c r="E58" s="60" t="s">
        <v>258</v>
      </c>
      <c r="F58" s="60" t="s">
        <v>276</v>
      </c>
      <c r="G58" s="61" t="s">
        <v>261</v>
      </c>
      <c r="H58" s="61" t="s">
        <v>261</v>
      </c>
      <c r="I58" s="61">
        <v>78.33333333333333</v>
      </c>
      <c r="J58" s="61" t="s">
        <v>261</v>
      </c>
      <c r="K58" s="60" t="s">
        <v>258</v>
      </c>
      <c r="L58" s="60" t="s">
        <v>261</v>
      </c>
      <c r="M58" s="60" t="s">
        <v>261</v>
      </c>
      <c r="N58" s="60" t="s">
        <v>272</v>
      </c>
      <c r="O58" s="60" t="str">
        <f t="shared" si="3"/>
        <v>=</v>
      </c>
      <c r="P58" s="60">
        <f t="shared" si="4"/>
        <v>78.33333333333333</v>
      </c>
      <c r="Q58" s="112">
        <f t="shared" si="2"/>
        <v>78.33333333333333</v>
      </c>
    </row>
    <row r="59" spans="1:17" ht="19.5" customHeight="1">
      <c r="A59" s="85" t="s">
        <v>18</v>
      </c>
      <c r="B59" s="21" t="s">
        <v>0</v>
      </c>
      <c r="C59" s="60" t="s">
        <v>258</v>
      </c>
      <c r="D59" s="60" t="s">
        <v>258</v>
      </c>
      <c r="E59" s="60" t="s">
        <v>258</v>
      </c>
      <c r="F59" s="60" t="s">
        <v>276</v>
      </c>
      <c r="G59" s="61" t="s">
        <v>261</v>
      </c>
      <c r="H59" s="61" t="s">
        <v>261</v>
      </c>
      <c r="I59" s="61" t="s">
        <v>258</v>
      </c>
      <c r="J59" s="61" t="s">
        <v>261</v>
      </c>
      <c r="K59" s="60" t="s">
        <v>258</v>
      </c>
      <c r="L59" s="60" t="s">
        <v>261</v>
      </c>
      <c r="M59" s="60" t="s">
        <v>261</v>
      </c>
      <c r="N59" s="60" t="s">
        <v>272</v>
      </c>
      <c r="O59" s="60" t="str">
        <f t="shared" si="3"/>
        <v>=</v>
      </c>
      <c r="P59" s="60" t="str">
        <f t="shared" si="4"/>
        <v>=</v>
      </c>
      <c r="Q59" s="112" t="str">
        <f t="shared" si="2"/>
        <v>=</v>
      </c>
    </row>
    <row r="60" spans="1:17" ht="19.5" customHeight="1">
      <c r="A60" s="85" t="s">
        <v>19</v>
      </c>
      <c r="B60" s="21" t="s">
        <v>0</v>
      </c>
      <c r="C60" s="60" t="s">
        <v>258</v>
      </c>
      <c r="D60" s="60" t="s">
        <v>258</v>
      </c>
      <c r="E60" s="60" t="s">
        <v>258</v>
      </c>
      <c r="F60" s="60" t="s">
        <v>276</v>
      </c>
      <c r="G60" s="61" t="s">
        <v>261</v>
      </c>
      <c r="H60" s="61" t="s">
        <v>261</v>
      </c>
      <c r="I60" s="61">
        <v>185</v>
      </c>
      <c r="J60" s="61">
        <v>165</v>
      </c>
      <c r="K60" s="60">
        <v>165</v>
      </c>
      <c r="L60" s="60" t="s">
        <v>261</v>
      </c>
      <c r="M60" s="60" t="s">
        <v>261</v>
      </c>
      <c r="N60" s="60" t="s">
        <v>272</v>
      </c>
      <c r="O60" s="60" t="str">
        <f t="shared" si="3"/>
        <v>=</v>
      </c>
      <c r="P60" s="60">
        <f t="shared" si="4"/>
        <v>171.66666666666666</v>
      </c>
      <c r="Q60" s="112">
        <f t="shared" si="2"/>
        <v>171.66666666666666</v>
      </c>
    </row>
    <row r="61" spans="1:17" ht="19.5" customHeight="1">
      <c r="A61" s="85" t="s">
        <v>20</v>
      </c>
      <c r="B61" s="21" t="s">
        <v>0</v>
      </c>
      <c r="C61" s="60" t="s">
        <v>258</v>
      </c>
      <c r="D61" s="60" t="s">
        <v>258</v>
      </c>
      <c r="E61" s="60" t="s">
        <v>258</v>
      </c>
      <c r="F61" s="60" t="s">
        <v>276</v>
      </c>
      <c r="G61" s="61" t="s">
        <v>261</v>
      </c>
      <c r="H61" s="60">
        <v>65</v>
      </c>
      <c r="I61" s="60">
        <v>21.1</v>
      </c>
      <c r="J61" s="60" t="s">
        <v>261</v>
      </c>
      <c r="K61" s="60" t="s">
        <v>258</v>
      </c>
      <c r="L61" s="60" t="s">
        <v>261</v>
      </c>
      <c r="M61" s="60" t="s">
        <v>261</v>
      </c>
      <c r="N61" s="60" t="s">
        <v>261</v>
      </c>
      <c r="O61" s="60">
        <f t="shared" si="3"/>
        <v>65</v>
      </c>
      <c r="P61" s="60">
        <f t="shared" si="4"/>
        <v>21.1</v>
      </c>
      <c r="Q61" s="112">
        <f t="shared" si="2"/>
        <v>43.05</v>
      </c>
    </row>
    <row r="62" spans="1:17" ht="19.5" customHeight="1">
      <c r="A62" s="85" t="s">
        <v>21</v>
      </c>
      <c r="B62" s="21" t="s">
        <v>0</v>
      </c>
      <c r="C62" s="61">
        <v>17</v>
      </c>
      <c r="D62" s="61">
        <v>17.5</v>
      </c>
      <c r="E62" s="60" t="s">
        <v>258</v>
      </c>
      <c r="F62" s="60" t="s">
        <v>276</v>
      </c>
      <c r="G62" s="60">
        <v>14.5</v>
      </c>
      <c r="H62" s="60">
        <v>14.5</v>
      </c>
      <c r="I62" s="60">
        <v>22.75</v>
      </c>
      <c r="J62" s="60" t="s">
        <v>261</v>
      </c>
      <c r="K62" s="60">
        <v>29.5</v>
      </c>
      <c r="L62" s="60">
        <v>21.75</v>
      </c>
      <c r="M62" s="60">
        <v>18</v>
      </c>
      <c r="N62" s="60">
        <v>15.875</v>
      </c>
      <c r="O62" s="60">
        <f t="shared" si="3"/>
        <v>15.875</v>
      </c>
      <c r="P62" s="60">
        <f t="shared" si="4"/>
        <v>21.575</v>
      </c>
      <c r="Q62" s="112">
        <f t="shared" si="2"/>
        <v>19.041666666666668</v>
      </c>
    </row>
    <row r="63" spans="1:17" ht="19.5" customHeight="1">
      <c r="A63" s="85" t="s">
        <v>22</v>
      </c>
      <c r="B63" s="21" t="s">
        <v>0</v>
      </c>
      <c r="C63" s="60">
        <v>14</v>
      </c>
      <c r="D63" s="60">
        <v>19.5</v>
      </c>
      <c r="E63" s="60" t="s">
        <v>258</v>
      </c>
      <c r="F63" s="60" t="s">
        <v>276</v>
      </c>
      <c r="G63" s="60">
        <v>17</v>
      </c>
      <c r="H63" s="60">
        <v>17</v>
      </c>
      <c r="I63" s="60">
        <v>16.25</v>
      </c>
      <c r="J63" s="60" t="s">
        <v>261</v>
      </c>
      <c r="K63" s="60">
        <v>35</v>
      </c>
      <c r="L63" s="60">
        <v>25.5</v>
      </c>
      <c r="M63" s="60">
        <v>24</v>
      </c>
      <c r="N63" s="60">
        <v>21.625</v>
      </c>
      <c r="O63" s="60">
        <f t="shared" si="3"/>
        <v>16.875</v>
      </c>
      <c r="P63" s="60">
        <f t="shared" si="4"/>
        <v>24.475</v>
      </c>
      <c r="Q63" s="112">
        <f t="shared" si="2"/>
        <v>21.09722222222222</v>
      </c>
    </row>
    <row r="64" spans="1:17" ht="19.5" customHeight="1">
      <c r="A64" s="85" t="s">
        <v>23</v>
      </c>
      <c r="B64" s="21" t="s">
        <v>0</v>
      </c>
      <c r="C64" s="60" t="s">
        <v>258</v>
      </c>
      <c r="D64" s="60" t="s">
        <v>258</v>
      </c>
      <c r="E64" s="60" t="s">
        <v>258</v>
      </c>
      <c r="F64" s="60" t="s">
        <v>276</v>
      </c>
      <c r="G64" s="60" t="s">
        <v>261</v>
      </c>
      <c r="H64" s="60" t="s">
        <v>261</v>
      </c>
      <c r="I64" s="60" t="s">
        <v>258</v>
      </c>
      <c r="J64" s="60" t="s">
        <v>261</v>
      </c>
      <c r="K64" s="60" t="s">
        <v>258</v>
      </c>
      <c r="L64" s="60" t="s">
        <v>261</v>
      </c>
      <c r="M64" s="60" t="s">
        <v>261</v>
      </c>
      <c r="N64" s="60" t="s">
        <v>272</v>
      </c>
      <c r="O64" s="60" t="str">
        <f t="shared" si="3"/>
        <v>=</v>
      </c>
      <c r="P64" s="60" t="str">
        <f t="shared" si="4"/>
        <v>=</v>
      </c>
      <c r="Q64" s="60" t="str">
        <f t="shared" si="2"/>
        <v>=</v>
      </c>
    </row>
    <row r="65" spans="1:17" ht="19.5" customHeight="1">
      <c r="A65" s="85" t="s">
        <v>24</v>
      </c>
      <c r="B65" s="21" t="s">
        <v>0</v>
      </c>
      <c r="C65" s="60" t="s">
        <v>258</v>
      </c>
      <c r="D65" s="60" t="s">
        <v>258</v>
      </c>
      <c r="E65" s="60" t="s">
        <v>258</v>
      </c>
      <c r="F65" s="60" t="s">
        <v>276</v>
      </c>
      <c r="G65" s="60" t="s">
        <v>261</v>
      </c>
      <c r="H65" s="60" t="s">
        <v>261</v>
      </c>
      <c r="I65" s="60" t="s">
        <v>258</v>
      </c>
      <c r="J65" s="60" t="s">
        <v>261</v>
      </c>
      <c r="K65" s="60" t="s">
        <v>258</v>
      </c>
      <c r="L65" s="60" t="s">
        <v>261</v>
      </c>
      <c r="M65" s="60" t="s">
        <v>261</v>
      </c>
      <c r="N65" s="60" t="s">
        <v>272</v>
      </c>
      <c r="O65" s="60" t="str">
        <f t="shared" si="3"/>
        <v>=</v>
      </c>
      <c r="P65" s="60" t="str">
        <f t="shared" si="4"/>
        <v>=</v>
      </c>
      <c r="Q65" s="60" t="str">
        <f t="shared" si="2"/>
        <v>=</v>
      </c>
    </row>
    <row r="66" spans="1:17" ht="19.5" customHeight="1">
      <c r="A66" s="85" t="s">
        <v>25</v>
      </c>
      <c r="B66" s="21" t="s">
        <v>0</v>
      </c>
      <c r="C66" s="60" t="s">
        <v>258</v>
      </c>
      <c r="D66" s="60" t="s">
        <v>258</v>
      </c>
      <c r="E66" s="60" t="s">
        <v>258</v>
      </c>
      <c r="F66" s="60" t="s">
        <v>276</v>
      </c>
      <c r="G66" s="60" t="s">
        <v>261</v>
      </c>
      <c r="H66" s="60" t="s">
        <v>261</v>
      </c>
      <c r="I66" s="60">
        <v>45</v>
      </c>
      <c r="J66" s="60" t="s">
        <v>261</v>
      </c>
      <c r="K66" s="60" t="s">
        <v>258</v>
      </c>
      <c r="L66" s="60" t="s">
        <v>261</v>
      </c>
      <c r="M66" s="60" t="s">
        <v>261</v>
      </c>
      <c r="N66" s="60" t="s">
        <v>272</v>
      </c>
      <c r="O66" s="60" t="str">
        <f t="shared" si="3"/>
        <v>=</v>
      </c>
      <c r="P66" s="60">
        <f t="shared" si="4"/>
        <v>45</v>
      </c>
      <c r="Q66" s="112">
        <f t="shared" si="2"/>
        <v>45</v>
      </c>
    </row>
    <row r="67" spans="1:17" ht="19.5" customHeight="1">
      <c r="A67" s="85" t="s">
        <v>26</v>
      </c>
      <c r="B67" s="21" t="s">
        <v>0</v>
      </c>
      <c r="C67" s="60" t="s">
        <v>258</v>
      </c>
      <c r="D67" s="60" t="s">
        <v>258</v>
      </c>
      <c r="E67" s="60" t="s">
        <v>258</v>
      </c>
      <c r="F67" s="60" t="s">
        <v>276</v>
      </c>
      <c r="G67" s="60" t="s">
        <v>261</v>
      </c>
      <c r="H67" s="60">
        <v>75</v>
      </c>
      <c r="I67" s="60">
        <v>50.4</v>
      </c>
      <c r="J67" s="60" t="s">
        <v>261</v>
      </c>
      <c r="K67" s="60" t="s">
        <v>258</v>
      </c>
      <c r="L67" s="60" t="s">
        <v>261</v>
      </c>
      <c r="M67" s="60" t="s">
        <v>261</v>
      </c>
      <c r="N67" s="60" t="s">
        <v>272</v>
      </c>
      <c r="O67" s="60">
        <f t="shared" si="3"/>
        <v>75</v>
      </c>
      <c r="P67" s="60">
        <f t="shared" si="4"/>
        <v>50.4</v>
      </c>
      <c r="Q67" s="112">
        <f t="shared" si="2"/>
        <v>62.7</v>
      </c>
    </row>
    <row r="68" spans="1:17" ht="19.5" customHeight="1">
      <c r="A68" s="85" t="s">
        <v>27</v>
      </c>
      <c r="B68" s="21" t="s">
        <v>0</v>
      </c>
      <c r="C68" s="60" t="s">
        <v>258</v>
      </c>
      <c r="D68" s="60" t="s">
        <v>258</v>
      </c>
      <c r="E68" s="60" t="s">
        <v>258</v>
      </c>
      <c r="F68" s="60" t="s">
        <v>276</v>
      </c>
      <c r="G68" s="60" t="s">
        <v>261</v>
      </c>
      <c r="H68" s="60">
        <v>22.25</v>
      </c>
      <c r="I68" s="60">
        <v>21.75</v>
      </c>
      <c r="J68" s="60" t="s">
        <v>261</v>
      </c>
      <c r="K68" s="60" t="s">
        <v>258</v>
      </c>
      <c r="L68" s="60" t="s">
        <v>261</v>
      </c>
      <c r="M68" s="60" t="s">
        <v>261</v>
      </c>
      <c r="N68" s="60" t="s">
        <v>272</v>
      </c>
      <c r="O68" s="60">
        <f t="shared" si="3"/>
        <v>22.25</v>
      </c>
      <c r="P68" s="60">
        <f t="shared" si="4"/>
        <v>21.75</v>
      </c>
      <c r="Q68" s="112">
        <f t="shared" si="2"/>
        <v>22</v>
      </c>
    </row>
    <row r="69" spans="1:17" ht="19.5" customHeight="1">
      <c r="A69" s="85" t="s">
        <v>28</v>
      </c>
      <c r="B69" s="21" t="s">
        <v>0</v>
      </c>
      <c r="C69" s="60" t="s">
        <v>258</v>
      </c>
      <c r="D69" s="60" t="s">
        <v>258</v>
      </c>
      <c r="E69" s="60" t="s">
        <v>258</v>
      </c>
      <c r="F69" s="60" t="s">
        <v>258</v>
      </c>
      <c r="G69" s="60" t="s">
        <v>261</v>
      </c>
      <c r="H69" s="60" t="s">
        <v>261</v>
      </c>
      <c r="I69" s="60">
        <v>17.666666666666668</v>
      </c>
      <c r="J69" s="60" t="s">
        <v>261</v>
      </c>
      <c r="K69" s="60" t="s">
        <v>258</v>
      </c>
      <c r="L69" s="60" t="s">
        <v>261</v>
      </c>
      <c r="M69" s="60" t="s">
        <v>261</v>
      </c>
      <c r="N69" s="60" t="s">
        <v>272</v>
      </c>
      <c r="O69" s="60" t="str">
        <f t="shared" si="3"/>
        <v>=</v>
      </c>
      <c r="P69" s="60">
        <f t="shared" si="4"/>
        <v>17.666666666666668</v>
      </c>
      <c r="Q69" s="112">
        <f t="shared" si="2"/>
        <v>17.666666666666668</v>
      </c>
    </row>
    <row r="70" spans="1:17" ht="19.5" customHeight="1">
      <c r="A70" s="85" t="s">
        <v>29</v>
      </c>
      <c r="B70" s="21" t="s">
        <v>0</v>
      </c>
      <c r="C70" s="60" t="s">
        <v>258</v>
      </c>
      <c r="D70" s="60" t="s">
        <v>258</v>
      </c>
      <c r="E70" s="60" t="s">
        <v>258</v>
      </c>
      <c r="F70" s="60" t="s">
        <v>258</v>
      </c>
      <c r="G70" s="60" t="s">
        <v>261</v>
      </c>
      <c r="H70" s="60" t="s">
        <v>261</v>
      </c>
      <c r="I70" s="60">
        <v>12.666666666666666</v>
      </c>
      <c r="J70" s="60" t="s">
        <v>261</v>
      </c>
      <c r="K70" s="60" t="s">
        <v>258</v>
      </c>
      <c r="L70" s="60" t="s">
        <v>261</v>
      </c>
      <c r="M70" s="60" t="s">
        <v>261</v>
      </c>
      <c r="N70" s="60" t="s">
        <v>272</v>
      </c>
      <c r="O70" s="60" t="str">
        <f t="shared" si="3"/>
        <v>=</v>
      </c>
      <c r="P70" s="60">
        <f t="shared" si="4"/>
        <v>12.666666666666666</v>
      </c>
      <c r="Q70" s="112">
        <f t="shared" si="2"/>
        <v>12.666666666666666</v>
      </c>
    </row>
    <row r="71" spans="1:17" ht="12.75">
      <c r="A71" s="2"/>
      <c r="B71" s="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6.5" thickBot="1">
      <c r="A72" s="13"/>
      <c r="B72" s="12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7.25" thickTop="1">
      <c r="A73" s="17"/>
      <c r="B73" s="18"/>
      <c r="C73" s="102" t="s">
        <v>273</v>
      </c>
      <c r="D73" s="102" t="s">
        <v>273</v>
      </c>
      <c r="E73" s="102" t="s">
        <v>273</v>
      </c>
      <c r="F73" s="102" t="s">
        <v>273</v>
      </c>
      <c r="G73" s="102" t="s">
        <v>273</v>
      </c>
      <c r="H73" s="102" t="s">
        <v>273</v>
      </c>
      <c r="I73" s="102" t="s">
        <v>273</v>
      </c>
      <c r="J73" s="102" t="s">
        <v>273</v>
      </c>
      <c r="K73" s="102" t="s">
        <v>273</v>
      </c>
      <c r="L73" s="102" t="s">
        <v>273</v>
      </c>
      <c r="M73" s="102" t="s">
        <v>273</v>
      </c>
      <c r="N73" s="102" t="s">
        <v>273</v>
      </c>
      <c r="O73" s="102" t="s">
        <v>273</v>
      </c>
      <c r="P73" s="102" t="s">
        <v>273</v>
      </c>
      <c r="Q73" s="102" t="s">
        <v>273</v>
      </c>
    </row>
    <row r="74" spans="1:17" ht="16.5">
      <c r="A74" s="3"/>
      <c r="B74" s="8"/>
      <c r="C74" s="71" t="s">
        <v>217</v>
      </c>
      <c r="D74" s="71" t="s">
        <v>218</v>
      </c>
      <c r="E74" s="71" t="s">
        <v>219</v>
      </c>
      <c r="F74" s="71" t="s">
        <v>220</v>
      </c>
      <c r="G74" s="71" t="s">
        <v>221</v>
      </c>
      <c r="H74" s="71" t="s">
        <v>222</v>
      </c>
      <c r="I74" s="71" t="s">
        <v>223</v>
      </c>
      <c r="J74" s="71" t="s">
        <v>224</v>
      </c>
      <c r="K74" s="71" t="s">
        <v>225</v>
      </c>
      <c r="L74" s="71" t="s">
        <v>226</v>
      </c>
      <c r="M74" s="71" t="s">
        <v>227</v>
      </c>
      <c r="N74" s="71" t="s">
        <v>228</v>
      </c>
      <c r="O74" s="71" t="s">
        <v>274</v>
      </c>
      <c r="P74" s="71" t="s">
        <v>275</v>
      </c>
      <c r="Q74" s="114">
        <v>2003</v>
      </c>
    </row>
    <row r="75" spans="1:17" ht="12.75">
      <c r="A75" s="10"/>
      <c r="B75" s="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t="17.25" customHeight="1">
      <c r="A76" s="56" t="s">
        <v>78</v>
      </c>
      <c r="B76" s="24" t="s">
        <v>8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8">
      <c r="A77" s="87" t="s">
        <v>30</v>
      </c>
      <c r="B77" s="2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1:17" ht="18">
      <c r="A78" s="85" t="s">
        <v>118</v>
      </c>
      <c r="B78" s="20" t="s">
        <v>83</v>
      </c>
      <c r="C78" s="63">
        <v>5.5</v>
      </c>
      <c r="D78" s="63">
        <v>5.5</v>
      </c>
      <c r="E78" s="63">
        <v>5.5</v>
      </c>
      <c r="F78" s="63">
        <v>5.5</v>
      </c>
      <c r="G78" s="63">
        <v>5.5</v>
      </c>
      <c r="H78" s="63">
        <v>5.5</v>
      </c>
      <c r="I78" s="63">
        <v>5.5</v>
      </c>
      <c r="J78" s="63">
        <v>5.5</v>
      </c>
      <c r="K78" s="63">
        <v>5.5</v>
      </c>
      <c r="L78" s="63">
        <v>5.5</v>
      </c>
      <c r="M78" s="63" t="s">
        <v>261</v>
      </c>
      <c r="N78" s="63" t="s">
        <v>261</v>
      </c>
      <c r="O78" s="63">
        <f aca="true" t="shared" si="5" ref="O78:O121">IF(ISERROR(AVERAGE(C78:H78)),"=",AVERAGE(C78:H78))</f>
        <v>5.5</v>
      </c>
      <c r="P78" s="63">
        <f aca="true" t="shared" si="6" ref="P78:P121">IF(ISERROR(AVERAGE(I78:N78)),"=",AVERAGE(I78:N78))</f>
        <v>5.5</v>
      </c>
      <c r="Q78" s="63">
        <f aca="true" t="shared" si="7" ref="Q78:Q121">IF(ISERROR(AVERAGE(C78:N78)),"=",AVERAGE(C78:N78))</f>
        <v>5.5</v>
      </c>
    </row>
    <row r="79" spans="1:17" ht="18">
      <c r="A79" s="85" t="s">
        <v>119</v>
      </c>
      <c r="B79" s="21" t="s">
        <v>0</v>
      </c>
      <c r="C79" s="63">
        <v>5.5</v>
      </c>
      <c r="D79" s="63">
        <v>5.5</v>
      </c>
      <c r="E79" s="63">
        <v>5.5</v>
      </c>
      <c r="F79" s="63">
        <v>5.5</v>
      </c>
      <c r="G79" s="63">
        <v>5.5</v>
      </c>
      <c r="H79" s="63">
        <v>5.5</v>
      </c>
      <c r="I79" s="63">
        <v>5.5</v>
      </c>
      <c r="J79" s="63">
        <v>5.5</v>
      </c>
      <c r="K79" s="63">
        <v>5.5</v>
      </c>
      <c r="L79" s="63">
        <v>5.5</v>
      </c>
      <c r="M79" s="63" t="s">
        <v>261</v>
      </c>
      <c r="N79" s="63" t="s">
        <v>261</v>
      </c>
      <c r="O79" s="63">
        <f t="shared" si="5"/>
        <v>5.5</v>
      </c>
      <c r="P79" s="63">
        <f t="shared" si="6"/>
        <v>5.5</v>
      </c>
      <c r="Q79" s="63">
        <f t="shared" si="7"/>
        <v>5.5</v>
      </c>
    </row>
    <row r="80" spans="1:17" ht="36.75" customHeight="1">
      <c r="A80" s="88" t="s">
        <v>120</v>
      </c>
      <c r="B80" s="20" t="s">
        <v>0</v>
      </c>
      <c r="C80" s="63">
        <v>0.8675</v>
      </c>
      <c r="D80" s="63">
        <v>0.78</v>
      </c>
      <c r="E80" s="63">
        <v>0.8275</v>
      </c>
      <c r="F80" s="63">
        <v>0.91</v>
      </c>
      <c r="G80" s="63">
        <v>0.905</v>
      </c>
      <c r="H80" s="63">
        <v>0.9125</v>
      </c>
      <c r="I80" s="63">
        <v>1.016</v>
      </c>
      <c r="J80" s="63">
        <v>1.1466666666666667</v>
      </c>
      <c r="K80" s="63">
        <v>1.294</v>
      </c>
      <c r="L80" s="63">
        <v>1.1475</v>
      </c>
      <c r="M80" s="63">
        <v>1.0075</v>
      </c>
      <c r="N80" s="63">
        <v>0.95</v>
      </c>
      <c r="O80" s="63">
        <f t="shared" si="5"/>
        <v>0.8670833333333333</v>
      </c>
      <c r="P80" s="63">
        <f t="shared" si="6"/>
        <v>1.093611111111111</v>
      </c>
      <c r="Q80" s="63">
        <f t="shared" si="7"/>
        <v>0.980347222222222</v>
      </c>
    </row>
    <row r="81" spans="1:17" ht="18">
      <c r="A81" s="89" t="s">
        <v>121</v>
      </c>
      <c r="B81" s="24" t="s">
        <v>8</v>
      </c>
      <c r="C81" s="66" t="s">
        <v>8</v>
      </c>
      <c r="D81" s="66" t="s">
        <v>257</v>
      </c>
      <c r="E81" s="66" t="s">
        <v>257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76" t="str">
        <f t="shared" si="7"/>
        <v>=</v>
      </c>
    </row>
    <row r="82" spans="1:17" ht="18">
      <c r="A82" s="90" t="s">
        <v>103</v>
      </c>
      <c r="B82" s="20" t="s">
        <v>0</v>
      </c>
      <c r="C82" s="63">
        <v>1.155</v>
      </c>
      <c r="D82" s="63">
        <v>0.9775</v>
      </c>
      <c r="E82" s="63">
        <v>0.905</v>
      </c>
      <c r="F82" s="63">
        <v>1.085</v>
      </c>
      <c r="G82" s="63">
        <v>1.155</v>
      </c>
      <c r="H82" s="63">
        <v>1.23</v>
      </c>
      <c r="I82" s="63">
        <v>1.392</v>
      </c>
      <c r="J82" s="63">
        <v>1.4433333333333334</v>
      </c>
      <c r="K82" s="63">
        <v>1.4780000000000002</v>
      </c>
      <c r="L82" s="63">
        <v>1.49</v>
      </c>
      <c r="M82" s="63">
        <v>1.4575</v>
      </c>
      <c r="N82" s="63">
        <v>1.32</v>
      </c>
      <c r="O82" s="63">
        <f t="shared" si="5"/>
        <v>1.0845833333333335</v>
      </c>
      <c r="P82" s="63">
        <f t="shared" si="6"/>
        <v>1.430138888888889</v>
      </c>
      <c r="Q82" s="63">
        <f t="shared" si="7"/>
        <v>1.2573611111111112</v>
      </c>
    </row>
    <row r="83" spans="1:17" ht="18">
      <c r="A83" s="90" t="s">
        <v>104</v>
      </c>
      <c r="B83" s="21" t="s">
        <v>0</v>
      </c>
      <c r="C83" s="63">
        <v>1.105</v>
      </c>
      <c r="D83" s="63">
        <v>0.9925</v>
      </c>
      <c r="E83" s="63">
        <v>0.8475</v>
      </c>
      <c r="F83" s="63">
        <v>0.93</v>
      </c>
      <c r="G83" s="63">
        <v>0.9375</v>
      </c>
      <c r="H83" s="63">
        <v>1.035</v>
      </c>
      <c r="I83" s="63">
        <v>1.24</v>
      </c>
      <c r="J83" s="63">
        <v>1.28</v>
      </c>
      <c r="K83" s="63">
        <v>1.28</v>
      </c>
      <c r="L83" s="63">
        <v>1.28</v>
      </c>
      <c r="M83" s="63">
        <v>1.32</v>
      </c>
      <c r="N83" s="63">
        <v>1.32</v>
      </c>
      <c r="O83" s="63">
        <f t="shared" si="5"/>
        <v>0.9745833333333334</v>
      </c>
      <c r="P83" s="63">
        <f t="shared" si="6"/>
        <v>1.2866666666666668</v>
      </c>
      <c r="Q83" s="63">
        <f t="shared" si="7"/>
        <v>1.130625</v>
      </c>
    </row>
    <row r="84" spans="1:17" ht="18">
      <c r="A84" s="85" t="s">
        <v>122</v>
      </c>
      <c r="B84" s="21" t="s">
        <v>0</v>
      </c>
      <c r="C84" s="63">
        <v>5.5</v>
      </c>
      <c r="D84" s="63">
        <v>5.5</v>
      </c>
      <c r="E84" s="63">
        <v>5.5</v>
      </c>
      <c r="F84" s="63">
        <v>5.5</v>
      </c>
      <c r="G84" s="63">
        <v>5.5</v>
      </c>
      <c r="H84" s="63">
        <v>5.5</v>
      </c>
      <c r="I84" s="63">
        <v>5.5</v>
      </c>
      <c r="J84" s="63">
        <v>5.5</v>
      </c>
      <c r="K84" s="63">
        <v>5.5</v>
      </c>
      <c r="L84" s="63">
        <v>5.5</v>
      </c>
      <c r="M84" s="63" t="s">
        <v>261</v>
      </c>
      <c r="N84" s="63" t="s">
        <v>261</v>
      </c>
      <c r="O84" s="63">
        <f t="shared" si="5"/>
        <v>5.5</v>
      </c>
      <c r="P84" s="63">
        <f t="shared" si="6"/>
        <v>5.5</v>
      </c>
      <c r="Q84" s="63">
        <f t="shared" si="7"/>
        <v>5.5</v>
      </c>
    </row>
    <row r="85" spans="1:17" ht="18">
      <c r="A85" s="85" t="s">
        <v>123</v>
      </c>
      <c r="B85" s="21" t="s">
        <v>0</v>
      </c>
      <c r="C85" s="64">
        <v>2</v>
      </c>
      <c r="D85" s="64">
        <v>1.745</v>
      </c>
      <c r="E85" s="64">
        <v>1.7175</v>
      </c>
      <c r="F85" s="64">
        <v>1.825</v>
      </c>
      <c r="G85" s="64">
        <v>1.595</v>
      </c>
      <c r="H85" s="64">
        <v>1.27</v>
      </c>
      <c r="I85" s="64">
        <v>1.042</v>
      </c>
      <c r="J85" s="64">
        <v>1.17</v>
      </c>
      <c r="K85" s="63">
        <v>1.6480000000000001</v>
      </c>
      <c r="L85" s="63">
        <v>1.78</v>
      </c>
      <c r="M85" s="63">
        <v>1.8225</v>
      </c>
      <c r="N85" s="63">
        <v>1.86</v>
      </c>
      <c r="O85" s="63">
        <f t="shared" si="5"/>
        <v>1.6920833333333334</v>
      </c>
      <c r="P85" s="63">
        <f t="shared" si="6"/>
        <v>1.55375</v>
      </c>
      <c r="Q85" s="63">
        <f t="shared" si="7"/>
        <v>1.6229166666666666</v>
      </c>
    </row>
    <row r="86" spans="1:17" ht="18">
      <c r="A86" s="89" t="s">
        <v>124</v>
      </c>
      <c r="B86" s="18"/>
      <c r="C86" s="76" t="s">
        <v>8</v>
      </c>
      <c r="D86" s="76" t="s">
        <v>257</v>
      </c>
      <c r="E86" s="76" t="s">
        <v>257</v>
      </c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1:17" ht="18">
      <c r="A87" s="90" t="s">
        <v>105</v>
      </c>
      <c r="B87" s="20" t="s">
        <v>0</v>
      </c>
      <c r="C87" s="63">
        <v>1.645</v>
      </c>
      <c r="D87" s="63">
        <v>1.475</v>
      </c>
      <c r="E87" s="63">
        <v>1.47</v>
      </c>
      <c r="F87" s="63">
        <v>1.47</v>
      </c>
      <c r="G87" s="63">
        <v>1.34</v>
      </c>
      <c r="H87" s="63">
        <v>1.125</v>
      </c>
      <c r="I87" s="63">
        <v>1.028</v>
      </c>
      <c r="J87" s="63">
        <v>1.4566666666666668</v>
      </c>
      <c r="K87" s="63">
        <v>1.908</v>
      </c>
      <c r="L87" s="63">
        <v>2.195</v>
      </c>
      <c r="M87" s="63">
        <v>2.3</v>
      </c>
      <c r="N87" s="63">
        <v>2.0125</v>
      </c>
      <c r="O87" s="63">
        <f t="shared" si="5"/>
        <v>1.4208333333333332</v>
      </c>
      <c r="P87" s="63">
        <f t="shared" si="6"/>
        <v>1.8166944444444446</v>
      </c>
      <c r="Q87" s="63">
        <f t="shared" si="7"/>
        <v>1.618763888888889</v>
      </c>
    </row>
    <row r="88" spans="1:17" ht="18">
      <c r="A88" s="90" t="s">
        <v>106</v>
      </c>
      <c r="B88" s="21" t="s">
        <v>0</v>
      </c>
      <c r="C88" s="63">
        <v>1.705</v>
      </c>
      <c r="D88" s="63">
        <v>1.535</v>
      </c>
      <c r="E88" s="63">
        <v>1.53</v>
      </c>
      <c r="F88" s="63">
        <v>1.53</v>
      </c>
      <c r="G88" s="63">
        <v>1.4225</v>
      </c>
      <c r="H88" s="63">
        <v>1.185</v>
      </c>
      <c r="I88" s="63">
        <v>1.0879999999999999</v>
      </c>
      <c r="J88" s="63">
        <v>1.5066666666666666</v>
      </c>
      <c r="K88" s="63">
        <v>1.968</v>
      </c>
      <c r="L88" s="63">
        <v>2.255</v>
      </c>
      <c r="M88" s="63">
        <v>2.36</v>
      </c>
      <c r="N88" s="63">
        <v>2.0725</v>
      </c>
      <c r="O88" s="63">
        <f t="shared" si="5"/>
        <v>1.4845833333333334</v>
      </c>
      <c r="P88" s="63">
        <f t="shared" si="6"/>
        <v>1.8750277777777777</v>
      </c>
      <c r="Q88" s="63">
        <f t="shared" si="7"/>
        <v>1.6798055555555553</v>
      </c>
    </row>
    <row r="89" spans="1:17" ht="18">
      <c r="A89" s="103"/>
      <c r="B89" s="24" t="s">
        <v>8</v>
      </c>
      <c r="C89" s="74" t="s">
        <v>8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1:17" ht="48" customHeight="1">
      <c r="A90" s="97" t="s">
        <v>255</v>
      </c>
      <c r="B90" s="24" t="s">
        <v>8</v>
      </c>
      <c r="C90" s="116" t="s">
        <v>8</v>
      </c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74"/>
    </row>
    <row r="91" spans="1:17" ht="18">
      <c r="A91" s="56" t="s">
        <v>75</v>
      </c>
      <c r="B91" s="24" t="s">
        <v>8</v>
      </c>
      <c r="C91" s="74" t="s">
        <v>8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ht="18">
      <c r="A92" s="91" t="s">
        <v>56</v>
      </c>
      <c r="B92" s="20" t="s">
        <v>83</v>
      </c>
      <c r="C92" s="63">
        <v>2.4525</v>
      </c>
      <c r="D92" s="63">
        <v>2.48</v>
      </c>
      <c r="E92" s="63">
        <v>2.48</v>
      </c>
      <c r="F92" s="63">
        <v>2.48</v>
      </c>
      <c r="G92" s="63">
        <v>2.44</v>
      </c>
      <c r="H92" s="63">
        <v>2.3675</v>
      </c>
      <c r="I92" s="63">
        <v>2.3180000000000005</v>
      </c>
      <c r="J92" s="63">
        <v>2.31</v>
      </c>
      <c r="K92" s="63">
        <v>2.31</v>
      </c>
      <c r="L92" s="63">
        <v>2.31</v>
      </c>
      <c r="M92" s="63">
        <v>2.305</v>
      </c>
      <c r="N92" s="63">
        <v>2.29</v>
      </c>
      <c r="O92" s="63">
        <f t="shared" si="5"/>
        <v>2.4499999999999997</v>
      </c>
      <c r="P92" s="63">
        <f t="shared" si="6"/>
        <v>2.307166666666667</v>
      </c>
      <c r="Q92" s="63">
        <f t="shared" si="7"/>
        <v>2.378583333333333</v>
      </c>
    </row>
    <row r="93" spans="1:17" ht="18">
      <c r="A93" s="91" t="s">
        <v>102</v>
      </c>
      <c r="B93" s="21" t="s">
        <v>0</v>
      </c>
      <c r="C93" s="64">
        <v>2.3225</v>
      </c>
      <c r="D93" s="64">
        <v>2.35</v>
      </c>
      <c r="E93" s="64">
        <v>2.35</v>
      </c>
      <c r="F93" s="64">
        <v>2.35</v>
      </c>
      <c r="G93" s="64">
        <v>2.31</v>
      </c>
      <c r="H93" s="64">
        <v>2.2375</v>
      </c>
      <c r="I93" s="64">
        <v>2.2060000000000004</v>
      </c>
      <c r="J93" s="64">
        <v>2.21</v>
      </c>
      <c r="K93" s="63">
        <v>2.21</v>
      </c>
      <c r="L93" s="63">
        <v>2.21</v>
      </c>
      <c r="M93" s="63">
        <v>2.2025</v>
      </c>
      <c r="N93" s="63">
        <v>2.18</v>
      </c>
      <c r="O93" s="63">
        <f t="shared" si="5"/>
        <v>2.32</v>
      </c>
      <c r="P93" s="63">
        <f t="shared" si="6"/>
        <v>2.2030833333333333</v>
      </c>
      <c r="Q93" s="63">
        <f t="shared" si="7"/>
        <v>2.2615416666666666</v>
      </c>
    </row>
    <row r="94" spans="1:17" ht="18">
      <c r="A94" s="91" t="s">
        <v>101</v>
      </c>
      <c r="B94" s="21" t="s">
        <v>0</v>
      </c>
      <c r="C94" s="64">
        <v>2.0525</v>
      </c>
      <c r="D94" s="64">
        <v>2.08</v>
      </c>
      <c r="E94" s="64">
        <v>2.08</v>
      </c>
      <c r="F94" s="64">
        <v>2.08</v>
      </c>
      <c r="G94" s="64">
        <v>2.0475</v>
      </c>
      <c r="H94" s="64">
        <v>1.9975</v>
      </c>
      <c r="I94" s="64">
        <v>1.956</v>
      </c>
      <c r="J94" s="64">
        <v>1.96</v>
      </c>
      <c r="K94" s="63">
        <v>1.96</v>
      </c>
      <c r="L94" s="63">
        <v>1.945</v>
      </c>
      <c r="M94" s="63">
        <v>1.9025</v>
      </c>
      <c r="N94" s="63">
        <v>1.9</v>
      </c>
      <c r="O94" s="63">
        <f t="shared" si="5"/>
        <v>2.05625</v>
      </c>
      <c r="P94" s="63">
        <f t="shared" si="6"/>
        <v>1.93725</v>
      </c>
      <c r="Q94" s="63">
        <f t="shared" si="7"/>
        <v>1.9967499999999998</v>
      </c>
    </row>
    <row r="95" spans="1:17" ht="18">
      <c r="A95" s="91" t="s">
        <v>100</v>
      </c>
      <c r="B95" s="21" t="s">
        <v>0</v>
      </c>
      <c r="C95" s="64">
        <v>1.8025</v>
      </c>
      <c r="D95" s="64">
        <v>1.8425</v>
      </c>
      <c r="E95" s="64">
        <v>1.88</v>
      </c>
      <c r="F95" s="64">
        <v>1.7125</v>
      </c>
      <c r="G95" s="64">
        <v>1.68</v>
      </c>
      <c r="H95" s="64">
        <v>1.6775</v>
      </c>
      <c r="I95" s="64">
        <v>1.656</v>
      </c>
      <c r="J95" s="64">
        <v>1.66</v>
      </c>
      <c r="K95" s="63">
        <v>1.66</v>
      </c>
      <c r="L95" s="63">
        <v>1.655</v>
      </c>
      <c r="M95" s="63">
        <v>1.585</v>
      </c>
      <c r="N95" s="63">
        <v>1.58</v>
      </c>
      <c r="O95" s="63">
        <f t="shared" si="5"/>
        <v>1.7658333333333334</v>
      </c>
      <c r="P95" s="63">
        <f t="shared" si="6"/>
        <v>1.632666666666667</v>
      </c>
      <c r="Q95" s="63">
        <f t="shared" si="7"/>
        <v>1.6992500000000004</v>
      </c>
    </row>
    <row r="96" spans="1:17" ht="18">
      <c r="A96" s="91" t="s">
        <v>99</v>
      </c>
      <c r="B96" s="21" t="s">
        <v>0</v>
      </c>
      <c r="C96" s="64">
        <v>1.7025</v>
      </c>
      <c r="D96" s="64">
        <v>1.73</v>
      </c>
      <c r="E96" s="64">
        <v>1.74</v>
      </c>
      <c r="F96" s="64">
        <v>1.6125</v>
      </c>
      <c r="G96" s="64">
        <v>1.5675</v>
      </c>
      <c r="H96" s="64">
        <v>1.5275</v>
      </c>
      <c r="I96" s="64">
        <v>1.5059999999999998</v>
      </c>
      <c r="J96" s="64">
        <v>1.51</v>
      </c>
      <c r="K96" s="63">
        <v>1.51</v>
      </c>
      <c r="L96" s="63">
        <v>1.51</v>
      </c>
      <c r="M96" s="63">
        <v>1.485</v>
      </c>
      <c r="N96" s="63">
        <v>1.48</v>
      </c>
      <c r="O96" s="63">
        <f t="shared" si="5"/>
        <v>1.6466666666666665</v>
      </c>
      <c r="P96" s="63">
        <f t="shared" si="6"/>
        <v>1.5001666666666666</v>
      </c>
      <c r="Q96" s="63">
        <f t="shared" si="7"/>
        <v>1.5734166666666667</v>
      </c>
    </row>
    <row r="97" spans="1:17" ht="18">
      <c r="A97" s="91" t="s">
        <v>98</v>
      </c>
      <c r="B97" s="21" t="s">
        <v>0</v>
      </c>
      <c r="C97" s="64">
        <v>1.1025</v>
      </c>
      <c r="D97" s="64">
        <v>1.13</v>
      </c>
      <c r="E97" s="64">
        <v>1.14</v>
      </c>
      <c r="F97" s="64">
        <v>1.1125</v>
      </c>
      <c r="G97" s="64">
        <v>1.0775</v>
      </c>
      <c r="H97" s="64">
        <v>1.0475</v>
      </c>
      <c r="I97" s="64">
        <v>1.0260000000000002</v>
      </c>
      <c r="J97" s="64">
        <v>1.03</v>
      </c>
      <c r="K97" s="63">
        <v>1.03</v>
      </c>
      <c r="L97" s="63">
        <v>1.03</v>
      </c>
      <c r="M97" s="63">
        <v>1.0075</v>
      </c>
      <c r="N97" s="63">
        <v>1</v>
      </c>
      <c r="O97" s="63">
        <f t="shared" si="5"/>
        <v>1.1016666666666666</v>
      </c>
      <c r="P97" s="63">
        <f t="shared" si="6"/>
        <v>1.0205833333333334</v>
      </c>
      <c r="Q97" s="63">
        <f t="shared" si="7"/>
        <v>1.0611249999999999</v>
      </c>
    </row>
    <row r="98" spans="1:17" ht="18">
      <c r="A98" s="56" t="s">
        <v>77</v>
      </c>
      <c r="B98" s="23"/>
      <c r="C98" s="77" t="s">
        <v>8</v>
      </c>
      <c r="D98" s="77"/>
      <c r="E98" s="77" t="s">
        <v>257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ht="18">
      <c r="A99" s="87" t="s">
        <v>31</v>
      </c>
      <c r="B99" s="23"/>
      <c r="C99" s="110" t="s">
        <v>8</v>
      </c>
      <c r="D99" s="110"/>
      <c r="E99" s="110" t="s">
        <v>257</v>
      </c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77"/>
    </row>
    <row r="100" spans="1:17" ht="18">
      <c r="A100" s="85" t="s">
        <v>125</v>
      </c>
      <c r="B100" s="20" t="s">
        <v>83</v>
      </c>
      <c r="C100" s="63">
        <v>0.8</v>
      </c>
      <c r="D100" s="63">
        <v>0.8</v>
      </c>
      <c r="E100" s="63">
        <v>0.8</v>
      </c>
      <c r="F100" s="63">
        <v>0.8</v>
      </c>
      <c r="G100" s="63">
        <v>0.8</v>
      </c>
      <c r="H100" s="63">
        <v>0.8</v>
      </c>
      <c r="I100" s="63">
        <v>0.86</v>
      </c>
      <c r="J100" s="63">
        <v>0.95</v>
      </c>
      <c r="K100" s="63">
        <v>0.95</v>
      </c>
      <c r="L100" s="63">
        <v>0.95</v>
      </c>
      <c r="M100" s="63">
        <v>0.95</v>
      </c>
      <c r="N100" s="63">
        <v>0.95</v>
      </c>
      <c r="O100" s="63">
        <f t="shared" si="5"/>
        <v>0.7999999999999999</v>
      </c>
      <c r="P100" s="63">
        <f t="shared" si="6"/>
        <v>0.935</v>
      </c>
      <c r="Q100" s="63">
        <f t="shared" si="7"/>
        <v>0.8674999999999998</v>
      </c>
    </row>
    <row r="101" spans="1:17" ht="18">
      <c r="A101" s="85" t="s">
        <v>126</v>
      </c>
      <c r="B101" s="21" t="s">
        <v>0</v>
      </c>
      <c r="C101" s="64">
        <v>0.65</v>
      </c>
      <c r="D101" s="64">
        <v>0.65</v>
      </c>
      <c r="E101" s="64">
        <v>0.65</v>
      </c>
      <c r="F101" s="64">
        <v>0.65</v>
      </c>
      <c r="G101" s="64">
        <v>0.65</v>
      </c>
      <c r="H101" s="64">
        <v>0.65</v>
      </c>
      <c r="I101" s="64">
        <v>0.65</v>
      </c>
      <c r="J101" s="64">
        <v>0.65</v>
      </c>
      <c r="K101" s="63">
        <v>0.65</v>
      </c>
      <c r="L101" s="63">
        <v>0.65</v>
      </c>
      <c r="M101" s="63">
        <v>0.65</v>
      </c>
      <c r="N101" s="63">
        <v>0.65</v>
      </c>
      <c r="O101" s="63">
        <f t="shared" si="5"/>
        <v>0.65</v>
      </c>
      <c r="P101" s="63">
        <f t="shared" si="6"/>
        <v>0.65</v>
      </c>
      <c r="Q101" s="63">
        <f t="shared" si="7"/>
        <v>0.6500000000000001</v>
      </c>
    </row>
    <row r="102" spans="1:17" ht="18">
      <c r="A102" s="92" t="s">
        <v>32</v>
      </c>
      <c r="B102" s="21" t="s">
        <v>0</v>
      </c>
      <c r="C102" s="78"/>
      <c r="D102" s="78" t="s">
        <v>257</v>
      </c>
      <c r="E102" s="64"/>
      <c r="F102" s="64"/>
      <c r="G102" s="78"/>
      <c r="H102" s="78"/>
      <c r="I102" s="78"/>
      <c r="J102" s="78"/>
      <c r="K102" s="117"/>
      <c r="L102" s="117"/>
      <c r="M102" s="117"/>
      <c r="N102" s="117"/>
      <c r="O102" s="117"/>
      <c r="P102" s="117"/>
      <c r="Q102" s="63"/>
    </row>
    <row r="103" spans="1:17" ht="18.75">
      <c r="A103" s="85" t="s">
        <v>125</v>
      </c>
      <c r="B103" s="21" t="s">
        <v>0</v>
      </c>
      <c r="C103" s="127" t="s">
        <v>258</v>
      </c>
      <c r="D103" s="127" t="s">
        <v>258</v>
      </c>
      <c r="E103" s="64" t="s">
        <v>258</v>
      </c>
      <c r="F103" s="64" t="s">
        <v>276</v>
      </c>
      <c r="G103" s="64" t="s">
        <v>261</v>
      </c>
      <c r="H103" s="64" t="s">
        <v>261</v>
      </c>
      <c r="I103" s="64">
        <v>0.7333333333333334</v>
      </c>
      <c r="J103" s="64">
        <v>0.6833333333333332</v>
      </c>
      <c r="K103" s="63">
        <v>0.63</v>
      </c>
      <c r="L103" s="63">
        <v>0.6</v>
      </c>
      <c r="M103" s="63">
        <v>0.6</v>
      </c>
      <c r="N103" s="63">
        <v>0.6</v>
      </c>
      <c r="O103" s="63" t="str">
        <f t="shared" si="5"/>
        <v>=</v>
      </c>
      <c r="P103" s="63">
        <f t="shared" si="6"/>
        <v>0.6411111111111111</v>
      </c>
      <c r="Q103" s="63">
        <f t="shared" si="7"/>
        <v>0.6411111111111111</v>
      </c>
    </row>
    <row r="104" spans="1:17" ht="18.75">
      <c r="A104" s="85" t="s">
        <v>126</v>
      </c>
      <c r="B104" s="21" t="s">
        <v>0</v>
      </c>
      <c r="C104" s="127" t="s">
        <v>258</v>
      </c>
      <c r="D104" s="127" t="s">
        <v>258</v>
      </c>
      <c r="E104" s="64" t="s">
        <v>258</v>
      </c>
      <c r="F104" s="64" t="s">
        <v>276</v>
      </c>
      <c r="G104" s="64" t="s">
        <v>261</v>
      </c>
      <c r="H104" s="64" t="s">
        <v>261</v>
      </c>
      <c r="I104" s="64">
        <v>0.4</v>
      </c>
      <c r="J104" s="64">
        <v>0.3833333333333333</v>
      </c>
      <c r="K104" s="63">
        <v>0.33</v>
      </c>
      <c r="L104" s="63">
        <v>0.3</v>
      </c>
      <c r="M104" s="63">
        <v>0.3</v>
      </c>
      <c r="N104" s="63">
        <v>0.3</v>
      </c>
      <c r="O104" s="63" t="str">
        <f t="shared" si="5"/>
        <v>=</v>
      </c>
      <c r="P104" s="63">
        <f t="shared" si="6"/>
        <v>0.33555555555555555</v>
      </c>
      <c r="Q104" s="63">
        <f t="shared" si="7"/>
        <v>0.33555555555555555</v>
      </c>
    </row>
    <row r="105" spans="1:17" ht="18.75">
      <c r="A105" s="92" t="s">
        <v>33</v>
      </c>
      <c r="B105" s="21" t="s">
        <v>0</v>
      </c>
      <c r="C105" s="127" t="s">
        <v>258</v>
      </c>
      <c r="D105" s="127" t="s">
        <v>258</v>
      </c>
      <c r="E105" s="64" t="s">
        <v>258</v>
      </c>
      <c r="F105" s="64" t="s">
        <v>276</v>
      </c>
      <c r="G105" s="64" t="s">
        <v>261</v>
      </c>
      <c r="H105" s="64" t="s">
        <v>261</v>
      </c>
      <c r="I105" s="64">
        <v>0.2</v>
      </c>
      <c r="J105" s="64">
        <v>0.2</v>
      </c>
      <c r="K105" s="63">
        <v>0.18</v>
      </c>
      <c r="L105" s="63">
        <v>0.15</v>
      </c>
      <c r="M105" s="63">
        <v>0.15</v>
      </c>
      <c r="N105" s="63">
        <v>0.15</v>
      </c>
      <c r="O105" s="63" t="str">
        <f t="shared" si="5"/>
        <v>=</v>
      </c>
      <c r="P105" s="63">
        <f t="shared" si="6"/>
        <v>0.17166666666666666</v>
      </c>
      <c r="Q105" s="63">
        <f t="shared" si="7"/>
        <v>0.17166666666666666</v>
      </c>
    </row>
    <row r="106" spans="1:17" ht="18">
      <c r="A106" s="56" t="s">
        <v>76</v>
      </c>
      <c r="B106" s="23"/>
      <c r="C106" s="79" t="s">
        <v>8</v>
      </c>
      <c r="D106" s="79"/>
      <c r="E106" s="79" t="s">
        <v>257</v>
      </c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6"/>
    </row>
    <row r="107" spans="1:17" ht="18">
      <c r="A107" s="85" t="s">
        <v>127</v>
      </c>
      <c r="B107" s="20" t="s">
        <v>83</v>
      </c>
      <c r="C107" s="63">
        <v>1.295</v>
      </c>
      <c r="D107" s="63">
        <v>1.195</v>
      </c>
      <c r="E107" s="63">
        <v>1.1675</v>
      </c>
      <c r="F107" s="63">
        <v>1.125</v>
      </c>
      <c r="G107" s="63">
        <v>1.075</v>
      </c>
      <c r="H107" s="63">
        <v>1.0375</v>
      </c>
      <c r="I107" s="63">
        <v>1.254</v>
      </c>
      <c r="J107" s="63">
        <v>1.3466666666666667</v>
      </c>
      <c r="K107" s="63">
        <v>1.498</v>
      </c>
      <c r="L107" s="63">
        <v>1.3875</v>
      </c>
      <c r="M107" s="63">
        <v>1.315</v>
      </c>
      <c r="N107" s="63">
        <v>1.1725</v>
      </c>
      <c r="O107" s="63">
        <f t="shared" si="5"/>
        <v>1.149166666666667</v>
      </c>
      <c r="P107" s="63">
        <f t="shared" si="6"/>
        <v>1.3289444444444445</v>
      </c>
      <c r="Q107" s="63">
        <f t="shared" si="7"/>
        <v>1.2390555555555556</v>
      </c>
    </row>
    <row r="108" spans="1:17" ht="18">
      <c r="A108" s="85" t="s">
        <v>128</v>
      </c>
      <c r="B108" s="21" t="s">
        <v>0</v>
      </c>
      <c r="C108" s="64">
        <v>1.315</v>
      </c>
      <c r="D108" s="64">
        <v>1.215</v>
      </c>
      <c r="E108" s="64">
        <v>1.1875</v>
      </c>
      <c r="F108" s="64">
        <v>1.145</v>
      </c>
      <c r="G108" s="64">
        <v>1.095</v>
      </c>
      <c r="H108" s="64">
        <v>1.0575</v>
      </c>
      <c r="I108" s="64">
        <v>1.2740000000000002</v>
      </c>
      <c r="J108" s="64">
        <v>1.3666666666666665</v>
      </c>
      <c r="K108" s="63">
        <v>1.518</v>
      </c>
      <c r="L108" s="63">
        <v>1.4075</v>
      </c>
      <c r="M108" s="63">
        <v>1.335</v>
      </c>
      <c r="N108" s="63">
        <v>1.1925</v>
      </c>
      <c r="O108" s="63">
        <f t="shared" si="5"/>
        <v>1.1691666666666667</v>
      </c>
      <c r="P108" s="63">
        <f t="shared" si="6"/>
        <v>1.3489444444444445</v>
      </c>
      <c r="Q108" s="63">
        <f t="shared" si="7"/>
        <v>1.2590555555555556</v>
      </c>
    </row>
    <row r="109" spans="1:17" ht="18">
      <c r="A109" s="93"/>
      <c r="B109" s="34"/>
      <c r="C109" s="80" t="s">
        <v>8</v>
      </c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1:17" ht="18">
      <c r="A110" s="56" t="s">
        <v>241</v>
      </c>
      <c r="B110" s="18"/>
      <c r="C110" s="77" t="s">
        <v>8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1:17" ht="18">
      <c r="A111" s="56" t="s">
        <v>107</v>
      </c>
      <c r="B111" s="18"/>
      <c r="C111" s="77" t="s">
        <v>8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ht="18">
      <c r="A112" s="85" t="s">
        <v>130</v>
      </c>
      <c r="B112" s="20" t="s">
        <v>83</v>
      </c>
      <c r="C112" s="63">
        <v>2.35</v>
      </c>
      <c r="D112" s="63">
        <v>2.5</v>
      </c>
      <c r="E112" s="63">
        <v>2.5</v>
      </c>
      <c r="F112" s="63">
        <v>2.5</v>
      </c>
      <c r="G112" s="63">
        <v>2.675</v>
      </c>
      <c r="H112" s="63">
        <v>3.3</v>
      </c>
      <c r="I112" s="63">
        <v>3.38</v>
      </c>
      <c r="J112" s="63">
        <v>3.1666666666666665</v>
      </c>
      <c r="K112" s="63">
        <v>2.54</v>
      </c>
      <c r="L112" s="63">
        <v>2.45</v>
      </c>
      <c r="M112" s="63">
        <v>2.4</v>
      </c>
      <c r="N112" s="63">
        <v>2.45</v>
      </c>
      <c r="O112" s="63">
        <f t="shared" si="5"/>
        <v>2.6374999999999997</v>
      </c>
      <c r="P112" s="63">
        <f t="shared" si="6"/>
        <v>2.7311111111111113</v>
      </c>
      <c r="Q112" s="63">
        <f t="shared" si="7"/>
        <v>2.6843055555555555</v>
      </c>
    </row>
    <row r="113" spans="1:17" ht="18">
      <c r="A113" s="85" t="s">
        <v>131</v>
      </c>
      <c r="B113" s="21" t="s">
        <v>0</v>
      </c>
      <c r="C113" s="64">
        <v>4.3125</v>
      </c>
      <c r="D113" s="64">
        <v>4.5</v>
      </c>
      <c r="E113" s="64">
        <v>4.5</v>
      </c>
      <c r="F113" s="64">
        <v>4.75</v>
      </c>
      <c r="G113" s="64">
        <v>5.5</v>
      </c>
      <c r="H113" s="64">
        <v>6</v>
      </c>
      <c r="I113" s="64">
        <v>6</v>
      </c>
      <c r="J113" s="64">
        <v>6</v>
      </c>
      <c r="K113" s="63">
        <v>6.1</v>
      </c>
      <c r="L113" s="63">
        <v>6.5</v>
      </c>
      <c r="M113" s="63">
        <v>6.5</v>
      </c>
      <c r="N113" s="63">
        <v>6.5</v>
      </c>
      <c r="O113" s="63">
        <f t="shared" si="5"/>
        <v>4.927083333333333</v>
      </c>
      <c r="P113" s="63">
        <f t="shared" si="6"/>
        <v>6.266666666666667</v>
      </c>
      <c r="Q113" s="63">
        <f t="shared" si="7"/>
        <v>5.596875</v>
      </c>
    </row>
    <row r="114" spans="1:17" ht="18">
      <c r="A114" s="85" t="s">
        <v>129</v>
      </c>
      <c r="B114" s="21" t="s">
        <v>0</v>
      </c>
      <c r="C114" s="64" t="s">
        <v>258</v>
      </c>
      <c r="D114" s="64" t="s">
        <v>258</v>
      </c>
      <c r="E114" s="64" t="s">
        <v>258</v>
      </c>
      <c r="F114" s="64" t="s">
        <v>276</v>
      </c>
      <c r="G114" s="64" t="s">
        <v>261</v>
      </c>
      <c r="H114" s="64" t="s">
        <v>261</v>
      </c>
      <c r="I114" s="64" t="s">
        <v>258</v>
      </c>
      <c r="J114" s="64" t="s">
        <v>261</v>
      </c>
      <c r="K114" s="63" t="s">
        <v>258</v>
      </c>
      <c r="L114" s="63" t="s">
        <v>261</v>
      </c>
      <c r="M114" s="63" t="s">
        <v>261</v>
      </c>
      <c r="N114" s="63" t="s">
        <v>261</v>
      </c>
      <c r="O114" s="63" t="str">
        <f t="shared" si="5"/>
        <v>=</v>
      </c>
      <c r="P114" s="63" t="str">
        <f t="shared" si="6"/>
        <v>=</v>
      </c>
      <c r="Q114" s="63" t="str">
        <f t="shared" si="7"/>
        <v>=</v>
      </c>
    </row>
    <row r="115" spans="1:17" ht="18">
      <c r="A115" s="85" t="s">
        <v>132</v>
      </c>
      <c r="B115" s="21" t="s">
        <v>0</v>
      </c>
      <c r="C115" s="64">
        <v>2.6125</v>
      </c>
      <c r="D115" s="64">
        <v>2.5</v>
      </c>
      <c r="E115" s="64">
        <v>2.5</v>
      </c>
      <c r="F115" s="64">
        <v>2.5625</v>
      </c>
      <c r="G115" s="64">
        <v>2.7375</v>
      </c>
      <c r="H115" s="64">
        <v>2.725</v>
      </c>
      <c r="I115" s="64">
        <v>2.67</v>
      </c>
      <c r="J115" s="64">
        <v>2.7166666666666663</v>
      </c>
      <c r="K115" s="63">
        <v>2.8</v>
      </c>
      <c r="L115" s="63">
        <v>2.7375</v>
      </c>
      <c r="M115" s="63">
        <v>2.4</v>
      </c>
      <c r="N115" s="63">
        <v>2.35</v>
      </c>
      <c r="O115" s="63">
        <f t="shared" si="5"/>
        <v>2.60625</v>
      </c>
      <c r="P115" s="63">
        <f t="shared" si="6"/>
        <v>2.6123611111111114</v>
      </c>
      <c r="Q115" s="63">
        <f t="shared" si="7"/>
        <v>2.6093055555555558</v>
      </c>
    </row>
    <row r="116" spans="1:17" ht="18">
      <c r="A116" s="85" t="s">
        <v>133</v>
      </c>
      <c r="B116" s="21" t="s">
        <v>0</v>
      </c>
      <c r="C116" s="64">
        <v>2.4125</v>
      </c>
      <c r="D116" s="64">
        <v>2.3</v>
      </c>
      <c r="E116" s="64">
        <v>2.3</v>
      </c>
      <c r="F116" s="64">
        <v>2.3875</v>
      </c>
      <c r="G116" s="64">
        <v>2.5875</v>
      </c>
      <c r="H116" s="64">
        <v>2.575</v>
      </c>
      <c r="I116" s="64">
        <v>2.53</v>
      </c>
      <c r="J116" s="64">
        <v>2.65</v>
      </c>
      <c r="K116" s="63">
        <v>2.65</v>
      </c>
      <c r="L116" s="63">
        <v>2.5625</v>
      </c>
      <c r="M116" s="63">
        <v>2.3125</v>
      </c>
      <c r="N116" s="63">
        <v>2.3</v>
      </c>
      <c r="O116" s="63">
        <f t="shared" si="5"/>
        <v>2.4270833333333335</v>
      </c>
      <c r="P116" s="63">
        <f t="shared" si="6"/>
        <v>2.500833333333333</v>
      </c>
      <c r="Q116" s="63">
        <f t="shared" si="7"/>
        <v>2.4639583333333333</v>
      </c>
    </row>
    <row r="117" spans="1:17" ht="18">
      <c r="A117" s="85" t="s">
        <v>134</v>
      </c>
      <c r="B117" s="21" t="s">
        <v>0</v>
      </c>
      <c r="C117" s="64">
        <v>2.8375</v>
      </c>
      <c r="D117" s="64">
        <v>2.8</v>
      </c>
      <c r="E117" s="64">
        <v>3</v>
      </c>
      <c r="F117" s="64">
        <v>3</v>
      </c>
      <c r="G117" s="64">
        <v>3.05</v>
      </c>
      <c r="H117" s="64">
        <v>3.025</v>
      </c>
      <c r="I117" s="64">
        <v>2.92</v>
      </c>
      <c r="J117" s="64">
        <v>3.0666666666666664</v>
      </c>
      <c r="K117" s="63">
        <v>3.2</v>
      </c>
      <c r="L117" s="63">
        <v>3.1375</v>
      </c>
      <c r="M117" s="63">
        <v>2.85</v>
      </c>
      <c r="N117" s="63">
        <v>2.75</v>
      </c>
      <c r="O117" s="63">
        <f t="shared" si="5"/>
        <v>2.952083333333333</v>
      </c>
      <c r="P117" s="63">
        <f t="shared" si="6"/>
        <v>2.987361111111111</v>
      </c>
      <c r="Q117" s="63">
        <f t="shared" si="7"/>
        <v>2.969722222222222</v>
      </c>
    </row>
    <row r="118" spans="1:17" ht="18">
      <c r="A118" s="85" t="s">
        <v>135</v>
      </c>
      <c r="B118" s="21" t="s">
        <v>0</v>
      </c>
      <c r="C118" s="64">
        <v>4.7</v>
      </c>
      <c r="D118" s="64">
        <v>4.7</v>
      </c>
      <c r="E118" s="64">
        <v>4.925</v>
      </c>
      <c r="F118" s="64">
        <v>5</v>
      </c>
      <c r="G118" s="64">
        <v>5.075</v>
      </c>
      <c r="H118" s="64">
        <v>5.1</v>
      </c>
      <c r="I118" s="64">
        <v>5.1</v>
      </c>
      <c r="J118" s="64">
        <v>5.15</v>
      </c>
      <c r="K118" s="63">
        <v>5.35</v>
      </c>
      <c r="L118" s="63">
        <v>5.75</v>
      </c>
      <c r="M118" s="63">
        <v>5.5</v>
      </c>
      <c r="N118" s="63">
        <v>5.25</v>
      </c>
      <c r="O118" s="63">
        <f t="shared" si="5"/>
        <v>4.916666666666667</v>
      </c>
      <c r="P118" s="63">
        <f t="shared" si="6"/>
        <v>5.3500000000000005</v>
      </c>
      <c r="Q118" s="63">
        <f t="shared" si="7"/>
        <v>5.133333333333334</v>
      </c>
    </row>
    <row r="119" spans="1:17" ht="18">
      <c r="A119" s="56" t="s">
        <v>76</v>
      </c>
      <c r="B119" s="18"/>
      <c r="C119" s="77" t="s">
        <v>8</v>
      </c>
      <c r="D119" s="77" t="s">
        <v>257</v>
      </c>
      <c r="E119" s="77" t="s">
        <v>257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18">
      <c r="A120" s="85" t="s">
        <v>136</v>
      </c>
      <c r="B120" s="20" t="s">
        <v>83</v>
      </c>
      <c r="C120" s="63">
        <v>2.255</v>
      </c>
      <c r="D120" s="63">
        <v>2.4075</v>
      </c>
      <c r="E120" s="63">
        <v>2.51</v>
      </c>
      <c r="F120" s="63">
        <v>2.52</v>
      </c>
      <c r="G120" s="63">
        <v>2.505</v>
      </c>
      <c r="H120" s="63">
        <v>2.3975</v>
      </c>
      <c r="I120" s="63">
        <v>2.222</v>
      </c>
      <c r="J120" s="63">
        <v>2.06</v>
      </c>
      <c r="K120" s="63">
        <v>1.936</v>
      </c>
      <c r="L120" s="63">
        <v>1.92</v>
      </c>
      <c r="M120" s="63">
        <v>1.92</v>
      </c>
      <c r="N120" s="63">
        <v>1.9875</v>
      </c>
      <c r="O120" s="63">
        <f t="shared" si="5"/>
        <v>2.4324999999999997</v>
      </c>
      <c r="P120" s="63">
        <f t="shared" si="6"/>
        <v>2.0075833333333333</v>
      </c>
      <c r="Q120" s="63">
        <f t="shared" si="7"/>
        <v>2.2200416666666665</v>
      </c>
    </row>
    <row r="121" spans="1:17" ht="18">
      <c r="A121" s="85" t="s">
        <v>137</v>
      </c>
      <c r="B121" s="21" t="s">
        <v>0</v>
      </c>
      <c r="C121" s="64">
        <v>1.815</v>
      </c>
      <c r="D121" s="64">
        <v>1.955</v>
      </c>
      <c r="E121" s="64">
        <v>2.06</v>
      </c>
      <c r="F121" s="64">
        <v>2.12</v>
      </c>
      <c r="G121" s="64">
        <v>2.1425</v>
      </c>
      <c r="H121" s="64">
        <v>2.125</v>
      </c>
      <c r="I121" s="64">
        <v>2.0020000000000002</v>
      </c>
      <c r="J121" s="64">
        <v>1.8933333333333333</v>
      </c>
      <c r="K121" s="63">
        <v>1.7880000000000003</v>
      </c>
      <c r="L121" s="63">
        <v>1.7525</v>
      </c>
      <c r="M121" s="63">
        <v>1.73</v>
      </c>
      <c r="N121" s="63">
        <v>1.73</v>
      </c>
      <c r="O121" s="63">
        <f t="shared" si="5"/>
        <v>2.0362500000000003</v>
      </c>
      <c r="P121" s="63">
        <f t="shared" si="6"/>
        <v>1.8159722222222223</v>
      </c>
      <c r="Q121" s="63">
        <f t="shared" si="7"/>
        <v>1.9261111111111113</v>
      </c>
    </row>
    <row r="122" spans="1:17" ht="16.5" thickBot="1">
      <c r="A122" s="13"/>
      <c r="B122" s="12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7.25" thickTop="1">
      <c r="A123" s="17"/>
      <c r="B123" s="18"/>
      <c r="C123" s="102" t="s">
        <v>273</v>
      </c>
      <c r="D123" s="102" t="s">
        <v>273</v>
      </c>
      <c r="E123" s="102" t="s">
        <v>273</v>
      </c>
      <c r="F123" s="102" t="s">
        <v>273</v>
      </c>
      <c r="G123" s="102" t="s">
        <v>273</v>
      </c>
      <c r="H123" s="102" t="s">
        <v>273</v>
      </c>
      <c r="I123" s="102" t="s">
        <v>273</v>
      </c>
      <c r="J123" s="102" t="s">
        <v>273</v>
      </c>
      <c r="K123" s="102" t="s">
        <v>273</v>
      </c>
      <c r="L123" s="102" t="s">
        <v>273</v>
      </c>
      <c r="M123" s="102" t="s">
        <v>273</v>
      </c>
      <c r="N123" s="102" t="s">
        <v>273</v>
      </c>
      <c r="O123" s="102" t="s">
        <v>273</v>
      </c>
      <c r="P123" s="102" t="s">
        <v>273</v>
      </c>
      <c r="Q123" s="102" t="s">
        <v>273</v>
      </c>
    </row>
    <row r="124" spans="1:17" ht="16.5">
      <c r="A124" s="15"/>
      <c r="B124" s="35"/>
      <c r="C124" s="71" t="s">
        <v>217</v>
      </c>
      <c r="D124" s="71" t="s">
        <v>218</v>
      </c>
      <c r="E124" s="71" t="s">
        <v>219</v>
      </c>
      <c r="F124" s="71" t="s">
        <v>220</v>
      </c>
      <c r="G124" s="71" t="s">
        <v>221</v>
      </c>
      <c r="H124" s="71" t="s">
        <v>222</v>
      </c>
      <c r="I124" s="71" t="s">
        <v>223</v>
      </c>
      <c r="J124" s="71" t="s">
        <v>224</v>
      </c>
      <c r="K124" s="71" t="s">
        <v>225</v>
      </c>
      <c r="L124" s="71" t="s">
        <v>226</v>
      </c>
      <c r="M124" s="71" t="s">
        <v>227</v>
      </c>
      <c r="N124" s="71" t="s">
        <v>228</v>
      </c>
      <c r="O124" s="71" t="s">
        <v>274</v>
      </c>
      <c r="P124" s="71" t="s">
        <v>275</v>
      </c>
      <c r="Q124" s="114">
        <v>2003</v>
      </c>
    </row>
    <row r="125" spans="1:17" ht="15.75">
      <c r="A125" s="56" t="s">
        <v>242</v>
      </c>
      <c r="B125" s="24" t="s">
        <v>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8">
      <c r="A126" s="85" t="s">
        <v>57</v>
      </c>
      <c r="B126" s="20" t="s">
        <v>82</v>
      </c>
      <c r="C126" s="63" t="s">
        <v>258</v>
      </c>
      <c r="D126" s="63" t="s">
        <v>258</v>
      </c>
      <c r="E126" s="63" t="s">
        <v>258</v>
      </c>
      <c r="F126" s="63" t="s">
        <v>258</v>
      </c>
      <c r="G126" s="63" t="s">
        <v>261</v>
      </c>
      <c r="H126" s="63" t="str">
        <f>IF(ISERROR(AVERAGE(#REF!)),"  = ",AVERAGE(#REF!))</f>
        <v>  = </v>
      </c>
      <c r="I126" s="63" t="s">
        <v>258</v>
      </c>
      <c r="J126" s="63" t="s">
        <v>261</v>
      </c>
      <c r="K126" s="63">
        <v>44.4</v>
      </c>
      <c r="L126" s="63" t="s">
        <v>261</v>
      </c>
      <c r="M126" s="63" t="s">
        <v>261</v>
      </c>
      <c r="N126" s="63" t="s">
        <v>261</v>
      </c>
      <c r="O126" s="63" t="str">
        <f aca="true" t="shared" si="8" ref="O126:O134">IF(ISERROR(AVERAGE(C126:H126)),"=",AVERAGE(C126:H126))</f>
        <v>=</v>
      </c>
      <c r="P126" s="63">
        <f aca="true" t="shared" si="9" ref="P126:P185">IF(ISERROR(AVERAGE(I126:N126)),"=",AVERAGE(I126:N126))</f>
        <v>44.4</v>
      </c>
      <c r="Q126" s="63">
        <f>IF(ISERROR(AVERAGE(C126:N126)),"=",AVERAGE(C126:N126))</f>
        <v>44.4</v>
      </c>
    </row>
    <row r="127" spans="1:17" ht="18">
      <c r="A127" s="85" t="s">
        <v>97</v>
      </c>
      <c r="B127" s="21" t="s">
        <v>0</v>
      </c>
      <c r="C127" s="63" t="s">
        <v>258</v>
      </c>
      <c r="D127" s="63" t="s">
        <v>258</v>
      </c>
      <c r="E127" s="63" t="s">
        <v>258</v>
      </c>
      <c r="F127" s="63" t="s">
        <v>258</v>
      </c>
      <c r="G127" s="61" t="s">
        <v>261</v>
      </c>
      <c r="H127" s="61" t="str">
        <f>IF(ISERROR(AVERAGE(#REF!)),"  = ",AVERAGE(#REF!))</f>
        <v>  = </v>
      </c>
      <c r="I127" s="61" t="s">
        <v>258</v>
      </c>
      <c r="J127" s="61" t="s">
        <v>261</v>
      </c>
      <c r="K127" s="60">
        <v>45.75</v>
      </c>
      <c r="L127" s="60" t="s">
        <v>261</v>
      </c>
      <c r="M127" s="60" t="s">
        <v>261</v>
      </c>
      <c r="N127" s="60" t="s">
        <v>261</v>
      </c>
      <c r="O127" s="60" t="str">
        <f t="shared" si="8"/>
        <v>=</v>
      </c>
      <c r="P127" s="60">
        <f t="shared" si="9"/>
        <v>45.75</v>
      </c>
      <c r="Q127" s="63">
        <f>IF(ISERROR(AVERAGE(C127:N127)),"=",AVERAGE(C127:N127))</f>
        <v>45.75</v>
      </c>
    </row>
    <row r="128" spans="1:17" ht="18">
      <c r="A128" s="85" t="s">
        <v>96</v>
      </c>
      <c r="B128" s="21" t="s">
        <v>0</v>
      </c>
      <c r="C128" s="63" t="s">
        <v>258</v>
      </c>
      <c r="D128" s="63" t="s">
        <v>258</v>
      </c>
      <c r="E128" s="63" t="s">
        <v>258</v>
      </c>
      <c r="F128" s="63" t="s">
        <v>258</v>
      </c>
      <c r="G128" s="61" t="s">
        <v>261</v>
      </c>
      <c r="H128" s="61" t="str">
        <f>IF(ISERROR(AVERAGE(#REF!)),"  = ",AVERAGE(#REF!))</f>
        <v>  = </v>
      </c>
      <c r="I128" s="61" t="s">
        <v>258</v>
      </c>
      <c r="J128" s="61" t="s">
        <v>261</v>
      </c>
      <c r="K128" s="60">
        <v>40.75</v>
      </c>
      <c r="L128" s="60" t="s">
        <v>261</v>
      </c>
      <c r="M128" s="60" t="s">
        <v>261</v>
      </c>
      <c r="N128" s="60" t="s">
        <v>261</v>
      </c>
      <c r="O128" s="60" t="str">
        <f t="shared" si="8"/>
        <v>=</v>
      </c>
      <c r="P128" s="60">
        <f t="shared" si="9"/>
        <v>40.75</v>
      </c>
      <c r="Q128" s="63">
        <f>IF(ISERROR(AVERAGE(C128:N128)),"=",AVERAGE(C128:N128))</f>
        <v>40.75</v>
      </c>
    </row>
    <row r="129" spans="1:17" ht="18">
      <c r="A129" s="85" t="s">
        <v>34</v>
      </c>
      <c r="B129" s="21" t="s">
        <v>0</v>
      </c>
      <c r="C129" s="63" t="s">
        <v>258</v>
      </c>
      <c r="D129" s="63" t="s">
        <v>258</v>
      </c>
      <c r="E129" s="63" t="s">
        <v>258</v>
      </c>
      <c r="F129" s="63" t="s">
        <v>258</v>
      </c>
      <c r="G129" s="61" t="s">
        <v>261</v>
      </c>
      <c r="H129" s="61" t="str">
        <f>IF(ISERROR(AVERAGE(#REF!)),"  = ",AVERAGE(#REF!))</f>
        <v>  = </v>
      </c>
      <c r="I129" s="61" t="s">
        <v>258</v>
      </c>
      <c r="J129" s="61" t="s">
        <v>261</v>
      </c>
      <c r="K129" s="60">
        <v>42.25</v>
      </c>
      <c r="L129" s="60" t="s">
        <v>261</v>
      </c>
      <c r="M129" s="60" t="s">
        <v>261</v>
      </c>
      <c r="N129" s="60" t="s">
        <v>261</v>
      </c>
      <c r="O129" s="60" t="str">
        <f t="shared" si="8"/>
        <v>=</v>
      </c>
      <c r="P129" s="60">
        <f t="shared" si="9"/>
        <v>42.25</v>
      </c>
      <c r="Q129" s="63">
        <f>IF(ISERROR(AVERAGE(C129:N129)),"=",AVERAGE(C129:N129))</f>
        <v>42.25</v>
      </c>
    </row>
    <row r="130" spans="1:17" ht="18">
      <c r="A130" s="94"/>
      <c r="B130" s="23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ht="18">
      <c r="A131" s="56" t="s">
        <v>267</v>
      </c>
      <c r="B131" s="1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ht="18">
      <c r="A132" s="85" t="s">
        <v>91</v>
      </c>
      <c r="B132" s="20" t="s">
        <v>84</v>
      </c>
      <c r="C132" s="63">
        <v>5.35</v>
      </c>
      <c r="D132" s="63">
        <v>5.05</v>
      </c>
      <c r="E132" s="63">
        <v>5.125</v>
      </c>
      <c r="F132" s="63">
        <v>5.15</v>
      </c>
      <c r="G132" s="63">
        <v>5.1125</v>
      </c>
      <c r="H132" s="63">
        <v>4.75</v>
      </c>
      <c r="I132" s="63">
        <v>4.56</v>
      </c>
      <c r="J132" s="63">
        <v>4.416666666666667</v>
      </c>
      <c r="K132" s="63">
        <v>5</v>
      </c>
      <c r="L132" s="63">
        <v>4.95</v>
      </c>
      <c r="M132" s="63">
        <v>4.975</v>
      </c>
      <c r="N132" s="63">
        <v>4.9</v>
      </c>
      <c r="O132" s="63">
        <f t="shared" si="8"/>
        <v>5.089583333333333</v>
      </c>
      <c r="P132" s="63">
        <f t="shared" si="9"/>
        <v>4.800277777777777</v>
      </c>
      <c r="Q132" s="63">
        <f aca="true" t="shared" si="10" ref="Q132:Q185">IF(ISERROR(AVERAGE(C132:N132)),"=",AVERAGE(C132:N132))</f>
        <v>4.944930555555556</v>
      </c>
    </row>
    <row r="133" spans="1:17" ht="18">
      <c r="A133" s="85" t="s">
        <v>92</v>
      </c>
      <c r="B133" s="21" t="s">
        <v>0</v>
      </c>
      <c r="C133" s="63">
        <v>5.45</v>
      </c>
      <c r="D133" s="63">
        <v>5.25</v>
      </c>
      <c r="E133" s="63">
        <v>5.175</v>
      </c>
      <c r="F133" s="63">
        <v>5.15</v>
      </c>
      <c r="G133" s="63">
        <v>5.1125</v>
      </c>
      <c r="H133" s="63">
        <v>4.75</v>
      </c>
      <c r="I133" s="63">
        <v>4.64</v>
      </c>
      <c r="J133" s="63">
        <v>4.733333333333333</v>
      </c>
      <c r="K133" s="63">
        <v>5.25</v>
      </c>
      <c r="L133" s="63">
        <v>5.15</v>
      </c>
      <c r="M133" s="63">
        <v>5.15</v>
      </c>
      <c r="N133" s="63">
        <v>5.1</v>
      </c>
      <c r="O133" s="63">
        <f t="shared" si="8"/>
        <v>5.147916666666666</v>
      </c>
      <c r="P133" s="63">
        <f t="shared" si="9"/>
        <v>5.003888888888889</v>
      </c>
      <c r="Q133" s="63">
        <f t="shared" si="10"/>
        <v>5.075902777777777</v>
      </c>
    </row>
    <row r="134" spans="1:17" ht="18">
      <c r="A134" s="85" t="s">
        <v>35</v>
      </c>
      <c r="B134" s="21" t="s">
        <v>0</v>
      </c>
      <c r="C134" s="64">
        <v>4.1</v>
      </c>
      <c r="D134" s="64">
        <v>3.85</v>
      </c>
      <c r="E134" s="64">
        <v>4</v>
      </c>
      <c r="F134" s="64">
        <v>3.925</v>
      </c>
      <c r="G134" s="64">
        <v>4.075</v>
      </c>
      <c r="H134" s="64">
        <v>4.15</v>
      </c>
      <c r="I134" s="64">
        <v>3.93</v>
      </c>
      <c r="J134" s="64">
        <v>3.85</v>
      </c>
      <c r="K134" s="63">
        <v>4.33</v>
      </c>
      <c r="L134" s="63">
        <v>4.6</v>
      </c>
      <c r="M134" s="63">
        <v>4.65</v>
      </c>
      <c r="N134" s="63">
        <v>4.6</v>
      </c>
      <c r="O134" s="63">
        <f t="shared" si="8"/>
        <v>4.016666666666667</v>
      </c>
      <c r="P134" s="63">
        <f t="shared" si="9"/>
        <v>4.326666666666667</v>
      </c>
      <c r="Q134" s="63">
        <f t="shared" si="10"/>
        <v>4.171666666666667</v>
      </c>
    </row>
    <row r="135" spans="1:17" ht="18">
      <c r="A135" s="56"/>
      <c r="B135" s="23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1:17" ht="18">
      <c r="A136" s="56" t="s">
        <v>244</v>
      </c>
      <c r="B136" s="1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ht="18">
      <c r="A137" s="56" t="s">
        <v>245</v>
      </c>
      <c r="B137" s="24" t="s">
        <v>8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ht="12.75" customHeight="1" hidden="1">
      <c r="A138" s="56" t="s">
        <v>245</v>
      </c>
      <c r="B138" s="24" t="s">
        <v>8</v>
      </c>
      <c r="C138" s="62"/>
      <c r="D138" s="62"/>
      <c r="E138" s="62"/>
      <c r="F138" s="62"/>
      <c r="G138" s="62"/>
      <c r="H138" s="62"/>
      <c r="I138" s="62"/>
      <c r="J138" s="62">
        <v>75.5</v>
      </c>
      <c r="K138" s="62" t="s">
        <v>258</v>
      </c>
      <c r="L138" s="62"/>
      <c r="M138" s="62"/>
      <c r="N138" s="62"/>
      <c r="O138" s="62" t="str">
        <f>IF(ISERROR(AVERAGE(C138:H138)),"=",AVERAGE(C138:H138))</f>
        <v>=</v>
      </c>
      <c r="P138" s="62">
        <f t="shared" si="9"/>
        <v>75.5</v>
      </c>
      <c r="Q138" s="62">
        <f t="shared" si="10"/>
        <v>75.5</v>
      </c>
    </row>
    <row r="139" spans="1:17" ht="18">
      <c r="A139" s="85" t="s">
        <v>36</v>
      </c>
      <c r="B139" s="20" t="s">
        <v>82</v>
      </c>
      <c r="C139" s="60" t="s">
        <v>258</v>
      </c>
      <c r="D139" s="60" t="s">
        <v>258</v>
      </c>
      <c r="E139" s="60" t="s">
        <v>258</v>
      </c>
      <c r="F139" s="60" t="s">
        <v>258</v>
      </c>
      <c r="G139" s="60" t="s">
        <v>261</v>
      </c>
      <c r="H139" s="60" t="s">
        <v>261</v>
      </c>
      <c r="I139" s="60">
        <v>82.5</v>
      </c>
      <c r="J139" s="60">
        <v>75.5</v>
      </c>
      <c r="K139" s="60" t="s">
        <v>258</v>
      </c>
      <c r="L139" s="60" t="s">
        <v>261</v>
      </c>
      <c r="M139" s="60" t="s">
        <v>261</v>
      </c>
      <c r="N139" s="60" t="s">
        <v>272</v>
      </c>
      <c r="O139" s="60" t="str">
        <f>IF(ISERROR(AVERAGE(C139:H139)),"=",AVERAGE(C139:H139))</f>
        <v>=</v>
      </c>
      <c r="P139" s="60">
        <f t="shared" si="9"/>
        <v>79</v>
      </c>
      <c r="Q139" s="60">
        <f t="shared" si="10"/>
        <v>79</v>
      </c>
    </row>
    <row r="140" spans="1:17" ht="18">
      <c r="A140" s="85" t="s">
        <v>86</v>
      </c>
      <c r="B140" s="21" t="s">
        <v>0</v>
      </c>
      <c r="C140" s="60" t="s">
        <v>258</v>
      </c>
      <c r="D140" s="60" t="s">
        <v>258</v>
      </c>
      <c r="E140" s="60" t="s">
        <v>258</v>
      </c>
      <c r="F140" s="60" t="s">
        <v>258</v>
      </c>
      <c r="G140" s="61" t="s">
        <v>261</v>
      </c>
      <c r="H140" s="61" t="s">
        <v>261</v>
      </c>
      <c r="I140" s="61">
        <v>82</v>
      </c>
      <c r="J140" s="60">
        <v>77.5</v>
      </c>
      <c r="K140" s="60" t="s">
        <v>258</v>
      </c>
      <c r="L140" s="60" t="s">
        <v>261</v>
      </c>
      <c r="M140" s="60" t="s">
        <v>261</v>
      </c>
      <c r="N140" s="60" t="s">
        <v>272</v>
      </c>
      <c r="O140" s="60" t="str">
        <f>IF(ISERROR(AVERAGE(C140:H140)),"=",AVERAGE(C140:H140))</f>
        <v>=</v>
      </c>
      <c r="P140" s="60">
        <f t="shared" si="9"/>
        <v>79.75</v>
      </c>
      <c r="Q140" s="60">
        <f t="shared" si="10"/>
        <v>79.75</v>
      </c>
    </row>
    <row r="141" spans="1:17" ht="18">
      <c r="A141" s="85" t="s">
        <v>37</v>
      </c>
      <c r="B141" s="21" t="s">
        <v>0</v>
      </c>
      <c r="C141" s="60" t="s">
        <v>258</v>
      </c>
      <c r="D141" s="60" t="s">
        <v>258</v>
      </c>
      <c r="E141" s="60" t="s">
        <v>258</v>
      </c>
      <c r="F141" s="60" t="s">
        <v>258</v>
      </c>
      <c r="G141" s="61" t="s">
        <v>261</v>
      </c>
      <c r="H141" s="61" t="s">
        <v>261</v>
      </c>
      <c r="I141" s="61">
        <v>80</v>
      </c>
      <c r="J141" s="61">
        <v>77.5</v>
      </c>
      <c r="K141" s="60" t="s">
        <v>258</v>
      </c>
      <c r="L141" s="60" t="s">
        <v>261</v>
      </c>
      <c r="M141" s="60" t="s">
        <v>261</v>
      </c>
      <c r="N141" s="60" t="s">
        <v>272</v>
      </c>
      <c r="O141" s="60" t="str">
        <f>IF(ISERROR(AVERAGE(C141:H141)),"=",AVERAGE(C141:H141))</f>
        <v>=</v>
      </c>
      <c r="P141" s="60">
        <f t="shared" si="9"/>
        <v>78.75</v>
      </c>
      <c r="Q141" s="60">
        <f t="shared" si="10"/>
        <v>78.75</v>
      </c>
    </row>
    <row r="142" spans="1:17" ht="18">
      <c r="A142" s="85" t="s">
        <v>38</v>
      </c>
      <c r="B142" s="21" t="s">
        <v>0</v>
      </c>
      <c r="C142" s="60" t="s">
        <v>258</v>
      </c>
      <c r="D142" s="60" t="s">
        <v>258</v>
      </c>
      <c r="E142" s="60" t="s">
        <v>258</v>
      </c>
      <c r="F142" s="60" t="s">
        <v>258</v>
      </c>
      <c r="G142" s="61" t="s">
        <v>261</v>
      </c>
      <c r="H142" s="61" t="s">
        <v>261</v>
      </c>
      <c r="I142" s="61" t="s">
        <v>258</v>
      </c>
      <c r="J142" s="61" t="s">
        <v>261</v>
      </c>
      <c r="K142" s="60"/>
      <c r="L142" s="60" t="s">
        <v>261</v>
      </c>
      <c r="M142" s="60" t="s">
        <v>261</v>
      </c>
      <c r="N142" s="60" t="s">
        <v>272</v>
      </c>
      <c r="O142" s="60" t="str">
        <f>IF(ISERROR(AVERAGE(C142:H142)),"=",AVERAGE(C142:H142))</f>
        <v>=</v>
      </c>
      <c r="P142" s="60" t="str">
        <f t="shared" si="9"/>
        <v>=</v>
      </c>
      <c r="Q142" s="60" t="str">
        <f t="shared" si="10"/>
        <v>=</v>
      </c>
    </row>
    <row r="143" spans="1:17" ht="18">
      <c r="A143" s="56" t="s">
        <v>246</v>
      </c>
      <c r="B143" s="23"/>
      <c r="C143" s="81"/>
      <c r="D143" s="81"/>
      <c r="E143" s="81"/>
      <c r="F143" s="81"/>
      <c r="G143" s="81"/>
      <c r="H143" s="81"/>
      <c r="I143" s="81"/>
      <c r="J143" s="118"/>
      <c r="K143" s="81"/>
      <c r="L143" s="81"/>
      <c r="M143" s="81"/>
      <c r="N143" s="81"/>
      <c r="O143" s="81"/>
      <c r="P143" s="81"/>
      <c r="Q143" s="81"/>
    </row>
    <row r="144" spans="1:17" ht="18">
      <c r="A144" s="85" t="s">
        <v>65</v>
      </c>
      <c r="B144" s="20" t="s">
        <v>82</v>
      </c>
      <c r="C144" s="60" t="s">
        <v>258</v>
      </c>
      <c r="D144" s="60" t="s">
        <v>258</v>
      </c>
      <c r="E144" s="60" t="s">
        <v>258</v>
      </c>
      <c r="F144" s="60" t="s">
        <v>258</v>
      </c>
      <c r="G144" s="60" t="s">
        <v>261</v>
      </c>
      <c r="H144" s="60" t="s">
        <v>261</v>
      </c>
      <c r="I144" s="60" t="s">
        <v>258</v>
      </c>
      <c r="J144" s="119">
        <v>39.25</v>
      </c>
      <c r="K144" s="60">
        <v>40</v>
      </c>
      <c r="L144" s="60" t="s">
        <v>261</v>
      </c>
      <c r="M144" s="60" t="s">
        <v>261</v>
      </c>
      <c r="N144" s="60" t="str">
        <f>IF(ISERROR(AVERAGE(B144:G144)),"=",AVERAGE(B144:G144))</f>
        <v>=</v>
      </c>
      <c r="O144" s="60" t="str">
        <f>IF(ISERROR(AVERAGE(C144:H144)),"=",AVERAGE(C144:H144))</f>
        <v>=</v>
      </c>
      <c r="P144" s="60">
        <f t="shared" si="9"/>
        <v>39.625</v>
      </c>
      <c r="Q144" s="60">
        <f t="shared" si="10"/>
        <v>39.625</v>
      </c>
    </row>
    <row r="145" spans="1:17" ht="18">
      <c r="A145" s="85" t="s">
        <v>39</v>
      </c>
      <c r="B145" s="21" t="s">
        <v>0</v>
      </c>
      <c r="C145" s="60" t="s">
        <v>258</v>
      </c>
      <c r="D145" s="60" t="s">
        <v>258</v>
      </c>
      <c r="E145" s="60" t="s">
        <v>258</v>
      </c>
      <c r="F145" s="60" t="s">
        <v>258</v>
      </c>
      <c r="G145" s="61" t="s">
        <v>261</v>
      </c>
      <c r="H145" s="61" t="s">
        <v>261</v>
      </c>
      <c r="I145" s="61" t="s">
        <v>258</v>
      </c>
      <c r="J145" s="60">
        <v>31</v>
      </c>
      <c r="K145" s="60" t="s">
        <v>258</v>
      </c>
      <c r="L145" s="60" t="s">
        <v>261</v>
      </c>
      <c r="M145" s="60" t="s">
        <v>261</v>
      </c>
      <c r="N145" s="60" t="str">
        <f>IF(ISERROR(AVERAGE(B145:G145)),"=",AVERAGE(B145:G145))</f>
        <v>=</v>
      </c>
      <c r="O145" s="60" t="str">
        <f>IF(ISERROR(AVERAGE(C145:H145)),"=",AVERAGE(C145:H145))</f>
        <v>=</v>
      </c>
      <c r="P145" s="60">
        <f t="shared" si="9"/>
        <v>31</v>
      </c>
      <c r="Q145" s="60">
        <f t="shared" si="10"/>
        <v>31</v>
      </c>
    </row>
    <row r="146" spans="1:17" ht="18">
      <c r="A146" s="85" t="s">
        <v>40</v>
      </c>
      <c r="B146" s="21" t="s">
        <v>0</v>
      </c>
      <c r="C146" s="61">
        <v>42.25</v>
      </c>
      <c r="D146" s="61">
        <v>44</v>
      </c>
      <c r="E146" s="61">
        <v>46</v>
      </c>
      <c r="F146" s="60" t="s">
        <v>258</v>
      </c>
      <c r="G146" s="61" t="s">
        <v>261</v>
      </c>
      <c r="H146" s="61" t="s">
        <v>261</v>
      </c>
      <c r="I146" s="61" t="s">
        <v>258</v>
      </c>
      <c r="J146" s="61" t="s">
        <v>261</v>
      </c>
      <c r="K146" s="60">
        <v>36.5</v>
      </c>
      <c r="L146" s="60">
        <v>38.875</v>
      </c>
      <c r="M146" s="60">
        <v>43.25</v>
      </c>
      <c r="N146" s="60">
        <v>44.75</v>
      </c>
      <c r="O146" s="60">
        <f aca="true" t="shared" si="11" ref="O146:O151">IF(ISERROR(AVERAGE(C146:H146)),"=",AVERAGE(C146:H146))</f>
        <v>44.083333333333336</v>
      </c>
      <c r="P146" s="60">
        <f t="shared" si="9"/>
        <v>40.84375</v>
      </c>
      <c r="Q146" s="60">
        <f t="shared" si="10"/>
        <v>42.232142857142854</v>
      </c>
    </row>
    <row r="147" spans="1:17" ht="18">
      <c r="A147" s="85" t="s">
        <v>41</v>
      </c>
      <c r="B147" s="21" t="s">
        <v>0</v>
      </c>
      <c r="C147" s="61">
        <v>43.875</v>
      </c>
      <c r="D147" s="61">
        <v>46.625</v>
      </c>
      <c r="E147" s="61">
        <v>48</v>
      </c>
      <c r="F147" s="61">
        <v>48</v>
      </c>
      <c r="G147" s="61" t="s">
        <v>261</v>
      </c>
      <c r="H147" s="61" t="s">
        <v>261</v>
      </c>
      <c r="I147" s="61" t="s">
        <v>258</v>
      </c>
      <c r="J147" s="61" t="s">
        <v>261</v>
      </c>
      <c r="K147" s="60">
        <v>33.833333333333336</v>
      </c>
      <c r="L147" s="60">
        <v>35.75</v>
      </c>
      <c r="M147" s="60">
        <v>38.5</v>
      </c>
      <c r="N147" s="60">
        <v>39.75</v>
      </c>
      <c r="O147" s="60">
        <f t="shared" si="11"/>
        <v>46.625</v>
      </c>
      <c r="P147" s="60">
        <f t="shared" si="9"/>
        <v>36.958333333333336</v>
      </c>
      <c r="Q147" s="60">
        <f t="shared" si="10"/>
        <v>41.79166666666667</v>
      </c>
    </row>
    <row r="148" spans="1:17" ht="18">
      <c r="A148" s="85" t="s">
        <v>66</v>
      </c>
      <c r="B148" s="21" t="s">
        <v>0</v>
      </c>
      <c r="C148" s="61">
        <v>37.25</v>
      </c>
      <c r="D148" s="61">
        <v>39.125</v>
      </c>
      <c r="E148" s="61">
        <v>40.25</v>
      </c>
      <c r="F148" s="61">
        <v>40.5</v>
      </c>
      <c r="G148" s="61" t="s">
        <v>261</v>
      </c>
      <c r="H148" s="61" t="s">
        <v>261</v>
      </c>
      <c r="I148" s="61" t="s">
        <v>258</v>
      </c>
      <c r="J148" s="61" t="s">
        <v>261</v>
      </c>
      <c r="K148" s="60">
        <v>24.166666666666668</v>
      </c>
      <c r="L148" s="60">
        <v>30</v>
      </c>
      <c r="M148" s="60">
        <v>34</v>
      </c>
      <c r="N148" s="60">
        <v>34.75</v>
      </c>
      <c r="O148" s="60">
        <f t="shared" si="11"/>
        <v>39.28125</v>
      </c>
      <c r="P148" s="60">
        <f t="shared" si="9"/>
        <v>30.729166666666668</v>
      </c>
      <c r="Q148" s="60">
        <f t="shared" si="10"/>
        <v>35.00520833333333</v>
      </c>
    </row>
    <row r="149" spans="1:17" ht="18">
      <c r="A149" s="85" t="s">
        <v>42</v>
      </c>
      <c r="B149" s="21" t="s">
        <v>0</v>
      </c>
      <c r="C149" s="61">
        <v>39.875</v>
      </c>
      <c r="D149" s="61">
        <v>41.25</v>
      </c>
      <c r="E149" s="61">
        <v>43</v>
      </c>
      <c r="F149" s="61">
        <v>43.5</v>
      </c>
      <c r="G149" s="61" t="s">
        <v>261</v>
      </c>
      <c r="H149" s="61" t="s">
        <v>261</v>
      </c>
      <c r="I149" s="61" t="s">
        <v>258</v>
      </c>
      <c r="J149" s="61" t="s">
        <v>261</v>
      </c>
      <c r="K149" s="60">
        <v>27.166666666666668</v>
      </c>
      <c r="L149" s="60">
        <v>33.5</v>
      </c>
      <c r="M149" s="60">
        <v>37.5</v>
      </c>
      <c r="N149" s="60">
        <v>38.625</v>
      </c>
      <c r="O149" s="60">
        <f t="shared" si="11"/>
        <v>41.90625</v>
      </c>
      <c r="P149" s="60">
        <f t="shared" si="9"/>
        <v>34.19791666666667</v>
      </c>
      <c r="Q149" s="60">
        <f t="shared" si="10"/>
        <v>38.05208333333333</v>
      </c>
    </row>
    <row r="150" spans="1:17" ht="18">
      <c r="A150" s="85" t="s">
        <v>43</v>
      </c>
      <c r="B150" s="21" t="s">
        <v>0</v>
      </c>
      <c r="C150" s="61">
        <v>3.5</v>
      </c>
      <c r="D150" s="61">
        <v>3.5</v>
      </c>
      <c r="E150" s="61">
        <v>3.5</v>
      </c>
      <c r="F150" s="61">
        <v>3.5</v>
      </c>
      <c r="G150" s="61" t="s">
        <v>261</v>
      </c>
      <c r="H150" s="61" t="s">
        <v>261</v>
      </c>
      <c r="I150" s="61" t="s">
        <v>258</v>
      </c>
      <c r="J150" s="61" t="s">
        <v>261</v>
      </c>
      <c r="K150" s="60">
        <v>12</v>
      </c>
      <c r="L150" s="60">
        <v>12</v>
      </c>
      <c r="M150" s="60">
        <v>12</v>
      </c>
      <c r="N150" s="60">
        <v>12</v>
      </c>
      <c r="O150" s="60">
        <f t="shared" si="11"/>
        <v>3.5</v>
      </c>
      <c r="P150" s="60">
        <f t="shared" si="9"/>
        <v>12</v>
      </c>
      <c r="Q150" s="60">
        <f t="shared" si="10"/>
        <v>7.75</v>
      </c>
    </row>
    <row r="151" spans="1:17" ht="18">
      <c r="A151" s="85" t="s">
        <v>67</v>
      </c>
      <c r="B151" s="21" t="s">
        <v>0</v>
      </c>
      <c r="C151" s="61">
        <v>2.6</v>
      </c>
      <c r="D151" s="61">
        <v>2.6</v>
      </c>
      <c r="E151" s="61">
        <v>2.6</v>
      </c>
      <c r="F151" s="61">
        <v>2.6</v>
      </c>
      <c r="G151" s="61" t="s">
        <v>261</v>
      </c>
      <c r="H151" s="61" t="s">
        <v>261</v>
      </c>
      <c r="I151" s="61" t="s">
        <v>258</v>
      </c>
      <c r="J151" s="61">
        <v>0.6</v>
      </c>
      <c r="K151" s="60">
        <v>0.58</v>
      </c>
      <c r="L151" s="60">
        <v>0.5</v>
      </c>
      <c r="M151" s="60">
        <v>0.5</v>
      </c>
      <c r="N151" s="60">
        <v>0.5</v>
      </c>
      <c r="O151" s="60">
        <f t="shared" si="11"/>
        <v>2.6</v>
      </c>
      <c r="P151" s="60">
        <f t="shared" si="9"/>
        <v>0.5359999999999999</v>
      </c>
      <c r="Q151" s="60">
        <f t="shared" si="10"/>
        <v>1.4533333333333334</v>
      </c>
    </row>
    <row r="152" spans="1:17" ht="18">
      <c r="A152" s="56" t="s">
        <v>247</v>
      </c>
      <c r="B152" s="23"/>
      <c r="C152" s="82"/>
      <c r="D152" s="82"/>
      <c r="E152" s="82"/>
      <c r="F152" s="82"/>
      <c r="G152" s="82"/>
      <c r="H152" s="82"/>
      <c r="I152" s="82"/>
      <c r="J152" s="118"/>
      <c r="K152" s="82"/>
      <c r="L152" s="82"/>
      <c r="M152" s="82"/>
      <c r="N152" s="82"/>
      <c r="O152" s="82"/>
      <c r="P152" s="82"/>
      <c r="Q152" s="82"/>
    </row>
    <row r="153" spans="1:17" ht="18">
      <c r="A153" s="85" t="s">
        <v>68</v>
      </c>
      <c r="B153" s="20" t="s">
        <v>82</v>
      </c>
      <c r="C153" s="60" t="s">
        <v>276</v>
      </c>
      <c r="D153" s="60" t="s">
        <v>276</v>
      </c>
      <c r="E153" s="60" t="s">
        <v>276</v>
      </c>
      <c r="F153" s="60" t="s">
        <v>276</v>
      </c>
      <c r="G153" s="60" t="s">
        <v>261</v>
      </c>
      <c r="H153" s="60" t="s">
        <v>261</v>
      </c>
      <c r="I153" s="60">
        <v>47</v>
      </c>
      <c r="J153" s="119">
        <v>47</v>
      </c>
      <c r="K153" s="60" t="s">
        <v>258</v>
      </c>
      <c r="L153" s="60" t="s">
        <v>261</v>
      </c>
      <c r="M153" s="60" t="s">
        <v>261</v>
      </c>
      <c r="N153" s="60" t="str">
        <f aca="true" t="shared" si="12" ref="N153:O155">IF(ISERROR(AVERAGE(B153:G153)),"=",AVERAGE(B153:G153))</f>
        <v>=</v>
      </c>
      <c r="O153" s="60" t="str">
        <f t="shared" si="12"/>
        <v>=</v>
      </c>
      <c r="P153" s="60">
        <f t="shared" si="9"/>
        <v>47</v>
      </c>
      <c r="Q153" s="60">
        <f t="shared" si="10"/>
        <v>47</v>
      </c>
    </row>
    <row r="154" spans="1:17" ht="18">
      <c r="A154" s="85" t="s">
        <v>182</v>
      </c>
      <c r="B154" s="21" t="s">
        <v>0</v>
      </c>
      <c r="C154" s="60" t="s">
        <v>276</v>
      </c>
      <c r="D154" s="60" t="s">
        <v>276</v>
      </c>
      <c r="E154" s="60" t="s">
        <v>276</v>
      </c>
      <c r="F154" s="60" t="s">
        <v>276</v>
      </c>
      <c r="G154" s="60" t="s">
        <v>261</v>
      </c>
      <c r="H154" s="60" t="s">
        <v>261</v>
      </c>
      <c r="I154" s="60" t="s">
        <v>258</v>
      </c>
      <c r="J154" s="60">
        <v>36</v>
      </c>
      <c r="K154" s="60" t="s">
        <v>258</v>
      </c>
      <c r="L154" s="60" t="s">
        <v>261</v>
      </c>
      <c r="M154" s="60" t="s">
        <v>261</v>
      </c>
      <c r="N154" s="60" t="str">
        <f t="shared" si="12"/>
        <v>=</v>
      </c>
      <c r="O154" s="60" t="str">
        <f t="shared" si="12"/>
        <v>=</v>
      </c>
      <c r="P154" s="60">
        <f t="shared" si="9"/>
        <v>36</v>
      </c>
      <c r="Q154" s="60">
        <f t="shared" si="10"/>
        <v>36</v>
      </c>
    </row>
    <row r="155" spans="1:17" ht="18">
      <c r="A155" s="85" t="s">
        <v>45</v>
      </c>
      <c r="B155" s="21" t="s">
        <v>0</v>
      </c>
      <c r="C155" s="60" t="s">
        <v>276</v>
      </c>
      <c r="D155" s="60" t="s">
        <v>276</v>
      </c>
      <c r="E155" s="60" t="s">
        <v>276</v>
      </c>
      <c r="F155" s="60" t="s">
        <v>276</v>
      </c>
      <c r="G155" s="60" t="s">
        <v>261</v>
      </c>
      <c r="H155" s="60" t="s">
        <v>261</v>
      </c>
      <c r="I155" s="60" t="s">
        <v>258</v>
      </c>
      <c r="J155" s="60">
        <v>38.5</v>
      </c>
      <c r="K155" s="60" t="s">
        <v>258</v>
      </c>
      <c r="L155" s="60">
        <v>44.166666666666664</v>
      </c>
      <c r="M155" s="60" t="s">
        <v>261</v>
      </c>
      <c r="N155" s="60" t="str">
        <f t="shared" si="12"/>
        <v>=</v>
      </c>
      <c r="O155" s="60" t="str">
        <f t="shared" si="12"/>
        <v>=</v>
      </c>
      <c r="P155" s="60">
        <f t="shared" si="9"/>
        <v>41.33333333333333</v>
      </c>
      <c r="Q155" s="60">
        <f t="shared" si="10"/>
        <v>41.33333333333333</v>
      </c>
    </row>
    <row r="156" spans="1:17" ht="18">
      <c r="A156" s="85" t="s">
        <v>46</v>
      </c>
      <c r="B156" s="21" t="s">
        <v>0</v>
      </c>
      <c r="C156" s="60">
        <v>48.625</v>
      </c>
      <c r="D156" s="60">
        <v>49</v>
      </c>
      <c r="E156" s="60">
        <v>49</v>
      </c>
      <c r="F156" s="60">
        <v>49</v>
      </c>
      <c r="G156" s="60" t="s">
        <v>261</v>
      </c>
      <c r="H156" s="60" t="s">
        <v>261</v>
      </c>
      <c r="I156" s="60" t="s">
        <v>258</v>
      </c>
      <c r="J156" s="60">
        <v>44</v>
      </c>
      <c r="K156" s="60">
        <v>46</v>
      </c>
      <c r="L156" s="60">
        <v>49</v>
      </c>
      <c r="M156" s="60">
        <v>48.25</v>
      </c>
      <c r="N156" s="60">
        <v>51</v>
      </c>
      <c r="O156" s="60">
        <f>IF(ISERROR(AVERAGE(C156:H156)),"=",AVERAGE(C156:H156))</f>
        <v>48.90625</v>
      </c>
      <c r="P156" s="60">
        <f t="shared" si="9"/>
        <v>47.65</v>
      </c>
      <c r="Q156" s="60">
        <f t="shared" si="10"/>
        <v>48.208333333333336</v>
      </c>
    </row>
    <row r="157" spans="1:17" ht="18">
      <c r="A157" s="85" t="s">
        <v>47</v>
      </c>
      <c r="B157" s="21" t="s">
        <v>0</v>
      </c>
      <c r="C157" s="61">
        <v>56.125</v>
      </c>
      <c r="D157" s="61">
        <v>57.5</v>
      </c>
      <c r="E157" s="61">
        <v>56</v>
      </c>
      <c r="F157" s="61">
        <v>56</v>
      </c>
      <c r="G157" s="61" t="s">
        <v>261</v>
      </c>
      <c r="H157" s="61" t="s">
        <v>261</v>
      </c>
      <c r="I157" s="61" t="s">
        <v>258</v>
      </c>
      <c r="J157" s="60" t="s">
        <v>261</v>
      </c>
      <c r="K157" s="60">
        <v>50.1</v>
      </c>
      <c r="L157" s="60">
        <v>52.875</v>
      </c>
      <c r="M157" s="60">
        <v>53.5</v>
      </c>
      <c r="N157" s="60">
        <v>54.875</v>
      </c>
      <c r="O157" s="60">
        <f>IF(ISERROR(AVERAGE(C157:H157)),"=",AVERAGE(C157:H157))</f>
        <v>56.40625</v>
      </c>
      <c r="P157" s="60">
        <f t="shared" si="9"/>
        <v>52.8375</v>
      </c>
      <c r="Q157" s="60">
        <f t="shared" si="10"/>
        <v>54.621875</v>
      </c>
    </row>
    <row r="158" spans="1:17" ht="18">
      <c r="A158" s="85" t="s">
        <v>48</v>
      </c>
      <c r="B158" s="21" t="s">
        <v>0</v>
      </c>
      <c r="C158" s="61">
        <v>47.25</v>
      </c>
      <c r="D158" s="61">
        <v>49</v>
      </c>
      <c r="E158" s="61">
        <v>50</v>
      </c>
      <c r="F158" s="61">
        <v>50.5</v>
      </c>
      <c r="G158" s="61" t="s">
        <v>261</v>
      </c>
      <c r="H158" s="61" t="s">
        <v>261</v>
      </c>
      <c r="I158" s="61" t="s">
        <v>258</v>
      </c>
      <c r="J158" s="61">
        <v>38.25</v>
      </c>
      <c r="K158" s="60">
        <v>42.3</v>
      </c>
      <c r="L158" s="60">
        <v>45.25</v>
      </c>
      <c r="M158" s="60">
        <v>46.75</v>
      </c>
      <c r="N158" s="60">
        <v>47.75</v>
      </c>
      <c r="O158" s="60">
        <f>IF(ISERROR(AVERAGE(C158:H158)),"=",AVERAGE(C158:H158))</f>
        <v>49.1875</v>
      </c>
      <c r="P158" s="60">
        <f t="shared" si="9"/>
        <v>44.06</v>
      </c>
      <c r="Q158" s="60">
        <f t="shared" si="10"/>
        <v>46.33888888888889</v>
      </c>
    </row>
    <row r="159" spans="1:17" ht="18">
      <c r="A159" s="85" t="s">
        <v>49</v>
      </c>
      <c r="B159" s="21" t="s">
        <v>0</v>
      </c>
      <c r="C159" s="61">
        <v>49.75</v>
      </c>
      <c r="D159" s="61">
        <v>51.5</v>
      </c>
      <c r="E159" s="61">
        <v>52</v>
      </c>
      <c r="F159" s="61">
        <v>52.5</v>
      </c>
      <c r="G159" s="61" t="s">
        <v>261</v>
      </c>
      <c r="H159" s="61" t="s">
        <v>261</v>
      </c>
      <c r="I159" s="61" t="s">
        <v>258</v>
      </c>
      <c r="J159" s="61" t="s">
        <v>261</v>
      </c>
      <c r="K159" s="60">
        <v>43.25</v>
      </c>
      <c r="L159" s="60">
        <v>50</v>
      </c>
      <c r="M159" s="60">
        <v>52</v>
      </c>
      <c r="N159" s="60">
        <v>52</v>
      </c>
      <c r="O159" s="60">
        <f>IF(ISERROR(AVERAGE(C159:H159)),"=",AVERAGE(C159:H159))</f>
        <v>51.4375</v>
      </c>
      <c r="P159" s="60">
        <f t="shared" si="9"/>
        <v>49.3125</v>
      </c>
      <c r="Q159" s="60">
        <f t="shared" si="10"/>
        <v>50.375</v>
      </c>
    </row>
    <row r="160" spans="1:17" ht="18">
      <c r="A160" s="85" t="s">
        <v>50</v>
      </c>
      <c r="B160" s="21" t="s">
        <v>0</v>
      </c>
      <c r="C160" s="61">
        <v>29.25</v>
      </c>
      <c r="D160" s="61">
        <v>31</v>
      </c>
      <c r="E160" s="61">
        <v>31.5</v>
      </c>
      <c r="F160" s="61">
        <v>31.5</v>
      </c>
      <c r="G160" s="61" t="s">
        <v>261</v>
      </c>
      <c r="H160" s="61" t="s">
        <v>261</v>
      </c>
      <c r="I160" s="61" t="s">
        <v>258</v>
      </c>
      <c r="J160" s="61" t="s">
        <v>261</v>
      </c>
      <c r="K160" s="60" t="s">
        <v>258</v>
      </c>
      <c r="L160" s="60" t="s">
        <v>261</v>
      </c>
      <c r="M160" s="60" t="s">
        <v>261</v>
      </c>
      <c r="N160" s="60" t="s">
        <v>272</v>
      </c>
      <c r="O160" s="60">
        <f>IF(ISERROR(AVERAGE(C160:H160)),"=",AVERAGE(C160:H160))</f>
        <v>30.8125</v>
      </c>
      <c r="P160" s="60" t="str">
        <f t="shared" si="9"/>
        <v>=</v>
      </c>
      <c r="Q160" s="60">
        <f t="shared" si="10"/>
        <v>30.8125</v>
      </c>
    </row>
    <row r="161" spans="1:17" ht="18">
      <c r="A161" s="56" t="s">
        <v>248</v>
      </c>
      <c r="B161" s="24" t="s">
        <v>8</v>
      </c>
      <c r="C161" s="81"/>
      <c r="D161" s="81"/>
      <c r="E161" s="81"/>
      <c r="F161" s="81"/>
      <c r="G161" s="81"/>
      <c r="H161" s="81"/>
      <c r="I161" s="81"/>
      <c r="J161" s="118"/>
      <c r="K161" s="81"/>
      <c r="L161" s="81"/>
      <c r="M161" s="81"/>
      <c r="N161" s="81"/>
      <c r="O161" s="81"/>
      <c r="P161" s="81"/>
      <c r="Q161" s="81"/>
    </row>
    <row r="162" spans="1:17" ht="18">
      <c r="A162" s="85" t="s">
        <v>69</v>
      </c>
      <c r="B162" s="20" t="s">
        <v>82</v>
      </c>
      <c r="C162" s="68" t="s">
        <v>276</v>
      </c>
      <c r="D162" s="68" t="s">
        <v>276</v>
      </c>
      <c r="E162" s="68" t="s">
        <v>276</v>
      </c>
      <c r="F162" s="68" t="s">
        <v>276</v>
      </c>
      <c r="G162" s="68" t="s">
        <v>261</v>
      </c>
      <c r="H162" s="68" t="s">
        <v>261</v>
      </c>
      <c r="I162" s="68" t="s">
        <v>258</v>
      </c>
      <c r="J162" s="119" t="s">
        <v>261</v>
      </c>
      <c r="K162" s="68" t="s">
        <v>258</v>
      </c>
      <c r="L162" s="68" t="s">
        <v>261</v>
      </c>
      <c r="M162" s="68" t="s">
        <v>261</v>
      </c>
      <c r="N162" s="68" t="str">
        <f>IF(ISERROR(AVERAGE(B162:G162)),"=",AVERAGE(B162:G162))</f>
        <v>=</v>
      </c>
      <c r="O162" s="68" t="str">
        <f>IF(ISERROR(AVERAGE(C162:H162)),"=",AVERAGE(C162:H162))</f>
        <v>=</v>
      </c>
      <c r="P162" s="68" t="str">
        <f t="shared" si="9"/>
        <v>=</v>
      </c>
      <c r="Q162" s="68" t="str">
        <f t="shared" si="10"/>
        <v>=</v>
      </c>
    </row>
    <row r="163" spans="1:17" ht="18">
      <c r="A163" s="85" t="s">
        <v>70</v>
      </c>
      <c r="B163" s="21" t="s">
        <v>0</v>
      </c>
      <c r="C163" s="69" t="s">
        <v>276</v>
      </c>
      <c r="D163" s="69" t="s">
        <v>276</v>
      </c>
      <c r="E163" s="69" t="s">
        <v>276</v>
      </c>
      <c r="F163" s="69" t="s">
        <v>276</v>
      </c>
      <c r="G163" s="69" t="s">
        <v>261</v>
      </c>
      <c r="H163" s="69" t="s">
        <v>261</v>
      </c>
      <c r="I163" s="69" t="s">
        <v>258</v>
      </c>
      <c r="J163" s="68" t="s">
        <v>261</v>
      </c>
      <c r="K163" s="68" t="s">
        <v>258</v>
      </c>
      <c r="L163" s="68" t="s">
        <v>261</v>
      </c>
      <c r="M163" s="68" t="s">
        <v>261</v>
      </c>
      <c r="N163" s="68" t="str">
        <f>IF(ISERROR(AVERAGE(B163:G163)),"=",AVERAGE(B163:G163))</f>
        <v>=</v>
      </c>
      <c r="O163" s="68" t="str">
        <f>IF(ISERROR(AVERAGE(C163:H163)),"=",AVERAGE(C163:H163))</f>
        <v>=</v>
      </c>
      <c r="P163" s="68" t="str">
        <f t="shared" si="9"/>
        <v>=</v>
      </c>
      <c r="Q163" s="68" t="str">
        <f t="shared" si="10"/>
        <v>=</v>
      </c>
    </row>
    <row r="164" spans="1:17" ht="18">
      <c r="A164" s="56" t="s">
        <v>249</v>
      </c>
      <c r="B164" s="23"/>
      <c r="C164" s="81"/>
      <c r="D164" s="81"/>
      <c r="E164" s="81"/>
      <c r="F164" s="81"/>
      <c r="G164" s="81"/>
      <c r="H164" s="81"/>
      <c r="I164" s="81"/>
      <c r="J164" s="120"/>
      <c r="K164" s="81"/>
      <c r="L164" s="81"/>
      <c r="M164" s="81"/>
      <c r="N164" s="81"/>
      <c r="O164" s="81"/>
      <c r="P164" s="81"/>
      <c r="Q164" s="81"/>
    </row>
    <row r="165" spans="1:17" ht="18">
      <c r="A165" s="92"/>
      <c r="B165" s="20" t="s">
        <v>82</v>
      </c>
      <c r="C165" s="60">
        <v>62.625</v>
      </c>
      <c r="D165" s="60">
        <v>64.75</v>
      </c>
      <c r="E165" s="60">
        <v>65</v>
      </c>
      <c r="F165" s="60">
        <v>65.5</v>
      </c>
      <c r="G165" s="60">
        <v>67</v>
      </c>
      <c r="H165" s="60" t="s">
        <v>261</v>
      </c>
      <c r="I165" s="60" t="s">
        <v>258</v>
      </c>
      <c r="J165" s="121" t="s">
        <v>261</v>
      </c>
      <c r="K165" s="60" t="s">
        <v>258</v>
      </c>
      <c r="L165" s="60">
        <v>57</v>
      </c>
      <c r="M165" s="60">
        <v>60.25</v>
      </c>
      <c r="N165" s="60">
        <v>61</v>
      </c>
      <c r="O165" s="60">
        <f>IF(ISERROR(AVERAGE(C165:H165)),"=",AVERAGE(C165:H165))</f>
        <v>64.975</v>
      </c>
      <c r="P165" s="60">
        <f t="shared" si="9"/>
        <v>59.416666666666664</v>
      </c>
      <c r="Q165" s="60">
        <f t="shared" si="10"/>
        <v>62.890625</v>
      </c>
    </row>
    <row r="166" spans="1:17" ht="18">
      <c r="A166" s="57"/>
      <c r="B166" s="18"/>
      <c r="C166" s="83"/>
      <c r="D166" s="83"/>
      <c r="E166" s="83"/>
      <c r="F166" s="83"/>
      <c r="G166" s="83"/>
      <c r="H166" s="83"/>
      <c r="I166" s="83"/>
      <c r="J166" s="118"/>
      <c r="K166" s="83"/>
      <c r="L166" s="83"/>
      <c r="M166" s="83"/>
      <c r="N166" s="83"/>
      <c r="O166" s="83"/>
      <c r="P166" s="83"/>
      <c r="Q166" s="83"/>
    </row>
    <row r="167" spans="1:17" ht="18">
      <c r="A167" s="56" t="s">
        <v>250</v>
      </c>
      <c r="B167" s="18"/>
      <c r="C167" s="82"/>
      <c r="D167" s="83"/>
      <c r="E167" s="82"/>
      <c r="F167" s="83"/>
      <c r="G167" s="82"/>
      <c r="H167" s="83"/>
      <c r="I167" s="82"/>
      <c r="J167" s="83"/>
      <c r="K167" s="83"/>
      <c r="L167" s="83"/>
      <c r="M167" s="83"/>
      <c r="N167" s="83"/>
      <c r="O167" s="83"/>
      <c r="P167" s="83"/>
      <c r="Q167" s="82"/>
    </row>
    <row r="168" spans="1:17" ht="18">
      <c r="A168" s="56" t="s">
        <v>71</v>
      </c>
      <c r="B168" s="18"/>
      <c r="C168" s="84"/>
      <c r="D168" s="84"/>
      <c r="E168" s="84"/>
      <c r="F168" s="84"/>
      <c r="G168" s="84"/>
      <c r="H168" s="84"/>
      <c r="I168" s="84"/>
      <c r="J168" s="83"/>
      <c r="K168" s="84"/>
      <c r="L168" s="84"/>
      <c r="M168" s="84"/>
      <c r="N168" s="84"/>
      <c r="O168" s="84"/>
      <c r="P168" s="84"/>
      <c r="Q168" s="84"/>
    </row>
    <row r="169" spans="1:17" ht="18">
      <c r="A169" s="85" t="s">
        <v>74</v>
      </c>
      <c r="B169" s="20" t="s">
        <v>82</v>
      </c>
      <c r="C169" s="63">
        <v>7.125</v>
      </c>
      <c r="D169" s="63">
        <v>7.15875</v>
      </c>
      <c r="E169" s="63">
        <v>7.26</v>
      </c>
      <c r="F169" s="63">
        <v>6.315</v>
      </c>
      <c r="G169" s="63">
        <v>5.3225</v>
      </c>
      <c r="H169" s="63">
        <v>4.91125</v>
      </c>
      <c r="I169" s="63">
        <v>5.69</v>
      </c>
      <c r="J169" s="122">
        <v>6.15</v>
      </c>
      <c r="K169" s="63">
        <v>7.21</v>
      </c>
      <c r="L169" s="63">
        <v>8.45</v>
      </c>
      <c r="M169" s="63">
        <v>9.375</v>
      </c>
      <c r="N169" s="63">
        <v>11</v>
      </c>
      <c r="O169" s="63">
        <f>IF(ISERROR(AVERAGE(C169:H169)),"=",AVERAGE(C169:H169))</f>
        <v>6.348750000000002</v>
      </c>
      <c r="P169" s="63">
        <f t="shared" si="9"/>
        <v>7.979166666666667</v>
      </c>
      <c r="Q169" s="63">
        <f t="shared" si="10"/>
        <v>7.163958333333333</v>
      </c>
    </row>
    <row r="170" spans="1:17" ht="18">
      <c r="A170" s="85" t="s">
        <v>93</v>
      </c>
      <c r="B170" s="21" t="s">
        <v>0</v>
      </c>
      <c r="C170" s="64">
        <v>13</v>
      </c>
      <c r="D170" s="64">
        <v>13</v>
      </c>
      <c r="E170" s="64">
        <v>12.87</v>
      </c>
      <c r="F170" s="64">
        <v>11.81</v>
      </c>
      <c r="G170" s="64">
        <v>10</v>
      </c>
      <c r="H170" s="64">
        <v>8.5</v>
      </c>
      <c r="I170" s="64">
        <v>11.18</v>
      </c>
      <c r="J170" s="63">
        <v>13.666666666666666</v>
      </c>
      <c r="K170" s="63">
        <v>15.7</v>
      </c>
      <c r="L170" s="63">
        <v>16.75</v>
      </c>
      <c r="M170" s="63">
        <v>17.375</v>
      </c>
      <c r="N170" s="63">
        <v>18.25</v>
      </c>
      <c r="O170" s="63">
        <f>IF(ISERROR(AVERAGE(C170:H170)),"=",AVERAGE(C170:H170))</f>
        <v>11.530000000000001</v>
      </c>
      <c r="P170" s="63">
        <f t="shared" si="9"/>
        <v>15.486944444444445</v>
      </c>
      <c r="Q170" s="63">
        <f t="shared" si="10"/>
        <v>13.508472222222224</v>
      </c>
    </row>
    <row r="171" spans="1:17" ht="18">
      <c r="A171" s="85" t="s">
        <v>90</v>
      </c>
      <c r="B171" s="21" t="s">
        <v>0</v>
      </c>
      <c r="C171" s="68" t="s">
        <v>258</v>
      </c>
      <c r="D171" s="68" t="s">
        <v>258</v>
      </c>
      <c r="E171" s="68" t="s">
        <v>258</v>
      </c>
      <c r="F171" s="68" t="s">
        <v>276</v>
      </c>
      <c r="G171" s="68" t="s">
        <v>261</v>
      </c>
      <c r="H171" s="68" t="s">
        <v>261</v>
      </c>
      <c r="I171" s="68" t="s">
        <v>258</v>
      </c>
      <c r="J171" s="64" t="s">
        <v>261</v>
      </c>
      <c r="K171" s="68" t="s">
        <v>258</v>
      </c>
      <c r="L171" s="68" t="s">
        <v>261</v>
      </c>
      <c r="M171" s="68" t="s">
        <v>261</v>
      </c>
      <c r="N171" s="68" t="s">
        <v>272</v>
      </c>
      <c r="O171" s="68" t="str">
        <f>IF(ISERROR(AVERAGE(C171:H171)),"=",AVERAGE(C171:H171))</f>
        <v>=</v>
      </c>
      <c r="P171" s="68" t="str">
        <f t="shared" si="9"/>
        <v>=</v>
      </c>
      <c r="Q171" s="63" t="str">
        <f t="shared" si="10"/>
        <v>=</v>
      </c>
    </row>
    <row r="172" spans="1:17" ht="18">
      <c r="A172" s="85" t="s">
        <v>90</v>
      </c>
      <c r="B172" s="21" t="s">
        <v>85</v>
      </c>
      <c r="C172" s="68" t="s">
        <v>258</v>
      </c>
      <c r="D172" s="68" t="s">
        <v>258</v>
      </c>
      <c r="E172" s="68" t="s">
        <v>258</v>
      </c>
      <c r="F172" s="68" t="s">
        <v>276</v>
      </c>
      <c r="G172" s="68" t="s">
        <v>261</v>
      </c>
      <c r="H172" s="68" t="s">
        <v>261</v>
      </c>
      <c r="I172" s="68" t="s">
        <v>258</v>
      </c>
      <c r="J172" s="68" t="s">
        <v>261</v>
      </c>
      <c r="K172" s="68" t="s">
        <v>258</v>
      </c>
      <c r="L172" s="68" t="s">
        <v>261</v>
      </c>
      <c r="M172" s="68" t="s">
        <v>261</v>
      </c>
      <c r="N172" s="68" t="s">
        <v>272</v>
      </c>
      <c r="O172" s="68" t="str">
        <f>IF(ISERROR(AVERAGE(C172:H172)),"=",AVERAGE(C172:H172))</f>
        <v>=</v>
      </c>
      <c r="P172" s="68" t="str">
        <f t="shared" si="9"/>
        <v>=</v>
      </c>
      <c r="Q172" s="63" t="str">
        <f t="shared" si="10"/>
        <v>=</v>
      </c>
    </row>
    <row r="173" spans="1:17" ht="18">
      <c r="A173" s="56" t="s">
        <v>72</v>
      </c>
      <c r="B173" s="18"/>
      <c r="C173" s="62"/>
      <c r="D173" s="62"/>
      <c r="E173" s="62"/>
      <c r="F173" s="62"/>
      <c r="G173" s="62"/>
      <c r="H173" s="62"/>
      <c r="I173" s="62"/>
      <c r="J173" s="123"/>
      <c r="K173" s="62"/>
      <c r="L173" s="62"/>
      <c r="M173" s="62"/>
      <c r="N173" s="62"/>
      <c r="O173" s="62"/>
      <c r="P173" s="62"/>
      <c r="Q173" s="76"/>
    </row>
    <row r="174" spans="1:17" ht="18">
      <c r="A174" s="85" t="s">
        <v>169</v>
      </c>
      <c r="B174" s="20" t="s">
        <v>82</v>
      </c>
      <c r="C174" s="60" t="s">
        <v>261</v>
      </c>
      <c r="D174" s="60" t="s">
        <v>261</v>
      </c>
      <c r="E174" s="60" t="s">
        <v>261</v>
      </c>
      <c r="F174" s="60" t="s">
        <v>276</v>
      </c>
      <c r="G174" s="60" t="s">
        <v>261</v>
      </c>
      <c r="H174" s="60">
        <v>2.0175</v>
      </c>
      <c r="I174" s="60" t="s">
        <v>258</v>
      </c>
      <c r="J174" s="124" t="s">
        <v>261</v>
      </c>
      <c r="K174" s="60" t="s">
        <v>258</v>
      </c>
      <c r="L174" s="60" t="s">
        <v>261</v>
      </c>
      <c r="M174" s="60" t="s">
        <v>261</v>
      </c>
      <c r="N174" s="60" t="s">
        <v>272</v>
      </c>
      <c r="O174" s="60">
        <f>IF(ISERROR(AVERAGE(C174:H174)),"=",AVERAGE(C174:H174))</f>
        <v>2.0175</v>
      </c>
      <c r="P174" s="60" t="str">
        <f t="shared" si="9"/>
        <v>=</v>
      </c>
      <c r="Q174" s="63">
        <f t="shared" si="10"/>
        <v>2.0175</v>
      </c>
    </row>
    <row r="175" spans="1:17" ht="18">
      <c r="A175" s="85" t="s">
        <v>51</v>
      </c>
      <c r="B175" s="20" t="s">
        <v>0</v>
      </c>
      <c r="C175" s="60" t="s">
        <v>261</v>
      </c>
      <c r="D175" s="60" t="s">
        <v>261</v>
      </c>
      <c r="E175" s="60" t="s">
        <v>261</v>
      </c>
      <c r="F175" s="60" t="s">
        <v>261</v>
      </c>
      <c r="G175" s="60" t="s">
        <v>261</v>
      </c>
      <c r="H175" s="68" t="s">
        <v>261</v>
      </c>
      <c r="I175" s="68" t="s">
        <v>258</v>
      </c>
      <c r="J175" s="60" t="s">
        <v>261</v>
      </c>
      <c r="K175" s="68" t="s">
        <v>258</v>
      </c>
      <c r="L175" s="68" t="s">
        <v>261</v>
      </c>
      <c r="M175" s="68" t="s">
        <v>261</v>
      </c>
      <c r="N175" s="60" t="s">
        <v>272</v>
      </c>
      <c r="O175" s="68" t="str">
        <f>IF(ISERROR(AVERAGE(C175:H175)),"=",AVERAGE(C175:H175))</f>
        <v>=</v>
      </c>
      <c r="P175" s="68" t="str">
        <f t="shared" si="9"/>
        <v>=</v>
      </c>
      <c r="Q175" s="63" t="str">
        <f t="shared" si="10"/>
        <v>=</v>
      </c>
    </row>
    <row r="176" spans="1:17" ht="18">
      <c r="A176" s="85" t="s">
        <v>52</v>
      </c>
      <c r="B176" s="21" t="s">
        <v>0</v>
      </c>
      <c r="C176" s="64">
        <v>4.8</v>
      </c>
      <c r="D176" s="64">
        <v>5.0375</v>
      </c>
      <c r="E176" s="64">
        <v>4.98</v>
      </c>
      <c r="F176" s="64">
        <v>4.2775</v>
      </c>
      <c r="G176" s="60">
        <v>4.125</v>
      </c>
      <c r="H176" s="64">
        <v>4.5</v>
      </c>
      <c r="I176" s="64">
        <v>3.77</v>
      </c>
      <c r="J176" s="60">
        <v>4.05</v>
      </c>
      <c r="K176" s="63">
        <v>6.4</v>
      </c>
      <c r="L176" s="63">
        <v>7.125</v>
      </c>
      <c r="M176" s="63">
        <v>7.625</v>
      </c>
      <c r="N176" s="63">
        <v>8.875</v>
      </c>
      <c r="O176" s="63">
        <f>IF(ISERROR(AVERAGE(C176:H176)),"=",AVERAGE(C176:H176))</f>
        <v>4.62</v>
      </c>
      <c r="P176" s="63">
        <f t="shared" si="9"/>
        <v>6.3075</v>
      </c>
      <c r="Q176" s="63">
        <f t="shared" si="10"/>
        <v>5.46375</v>
      </c>
    </row>
    <row r="177" spans="1:17" ht="18">
      <c r="A177" s="56"/>
      <c r="B177" s="23"/>
      <c r="C177" s="77"/>
      <c r="D177" s="77"/>
      <c r="E177" s="77"/>
      <c r="F177" s="77" t="s">
        <v>257</v>
      </c>
      <c r="G177" s="77"/>
      <c r="H177" s="77"/>
      <c r="I177" s="77"/>
      <c r="J177" s="76"/>
      <c r="K177" s="77"/>
      <c r="L177" s="77"/>
      <c r="M177" s="77"/>
      <c r="N177" s="77"/>
      <c r="O177" s="77"/>
      <c r="P177" s="77"/>
      <c r="Q177" s="77"/>
    </row>
    <row r="178" spans="1:17" ht="18">
      <c r="A178" s="56" t="s">
        <v>79</v>
      </c>
      <c r="B178" s="18"/>
      <c r="C178" s="62"/>
      <c r="D178" s="62"/>
      <c r="E178" s="62"/>
      <c r="F178" s="62" t="s">
        <v>257</v>
      </c>
      <c r="G178" s="62"/>
      <c r="H178" s="62"/>
      <c r="I178" s="62"/>
      <c r="J178" s="77"/>
      <c r="K178" s="62"/>
      <c r="L178" s="62"/>
      <c r="M178" s="62"/>
      <c r="N178" s="62"/>
      <c r="O178" s="62"/>
      <c r="P178" s="62"/>
      <c r="Q178" s="62"/>
    </row>
    <row r="179" spans="1:17" ht="18">
      <c r="A179" s="56" t="s">
        <v>251</v>
      </c>
      <c r="B179" s="18"/>
      <c r="C179" s="62"/>
      <c r="D179" s="62"/>
      <c r="E179" s="62"/>
      <c r="F179" s="62" t="s">
        <v>257</v>
      </c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ht="18">
      <c r="A180" s="85" t="s">
        <v>73</v>
      </c>
      <c r="B180" s="20" t="s">
        <v>82</v>
      </c>
      <c r="C180" s="63">
        <v>6.7139396881633235</v>
      </c>
      <c r="D180" s="63">
        <v>6.7139396881633235</v>
      </c>
      <c r="E180" s="63">
        <v>6.7139396881633235</v>
      </c>
      <c r="F180" s="63">
        <v>6.713939688163324</v>
      </c>
      <c r="G180" s="63">
        <v>6.7139396881633235</v>
      </c>
      <c r="H180" s="63">
        <v>6.7139396881633235</v>
      </c>
      <c r="I180" s="63">
        <v>6.7139396881633235</v>
      </c>
      <c r="J180" s="65">
        <v>6.713939688163324</v>
      </c>
      <c r="K180" s="63">
        <v>6.6349465725337895</v>
      </c>
      <c r="L180" s="63">
        <v>6.582284495447432</v>
      </c>
      <c r="M180" s="63">
        <v>6.582284495447432</v>
      </c>
      <c r="N180" s="63">
        <v>6.532284495447431</v>
      </c>
      <c r="O180" s="63">
        <f>IF(ISERROR(AVERAGE(C180:H180)),"=",AVERAGE(C180:H180))</f>
        <v>6.713939688163324</v>
      </c>
      <c r="P180" s="63">
        <f t="shared" si="9"/>
        <v>6.626613239200455</v>
      </c>
      <c r="Q180" s="63">
        <f t="shared" si="10"/>
        <v>6.670276463681888</v>
      </c>
    </row>
    <row r="181" spans="1:17" ht="18">
      <c r="A181" s="85" t="s">
        <v>94</v>
      </c>
      <c r="B181" s="21" t="s">
        <v>0</v>
      </c>
      <c r="C181" s="63" t="s">
        <v>258</v>
      </c>
      <c r="D181" s="63" t="s">
        <v>258</v>
      </c>
      <c r="E181" s="63">
        <v>0.885</v>
      </c>
      <c r="F181" s="63">
        <v>0.885</v>
      </c>
      <c r="G181" s="63">
        <v>0.885</v>
      </c>
      <c r="H181" s="63">
        <v>0.885</v>
      </c>
      <c r="I181" s="63">
        <v>0.885</v>
      </c>
      <c r="J181" s="64">
        <v>0.885</v>
      </c>
      <c r="K181" s="63">
        <v>0.885</v>
      </c>
      <c r="L181" s="63">
        <v>0.885</v>
      </c>
      <c r="M181" s="63">
        <v>0.885</v>
      </c>
      <c r="N181" s="63">
        <v>0.76</v>
      </c>
      <c r="O181" s="63">
        <f>IF(ISERROR(AVERAGE(C181:H181)),"=",AVERAGE(C181:H181))</f>
        <v>0.885</v>
      </c>
      <c r="P181" s="63">
        <f t="shared" si="9"/>
        <v>0.8641666666666666</v>
      </c>
      <c r="Q181" s="63">
        <f t="shared" si="10"/>
        <v>0.8724999999999999</v>
      </c>
    </row>
    <row r="182" spans="1:17" ht="18">
      <c r="A182" s="56" t="s">
        <v>252</v>
      </c>
      <c r="B182" s="18"/>
      <c r="C182" s="62" t="s">
        <v>8</v>
      </c>
      <c r="D182" s="62" t="s">
        <v>257</v>
      </c>
      <c r="E182" s="62" t="s">
        <v>257</v>
      </c>
      <c r="F182" s="62" t="s">
        <v>257</v>
      </c>
      <c r="G182" s="62"/>
      <c r="H182" s="62"/>
      <c r="I182" s="62"/>
      <c r="J182" s="80"/>
      <c r="K182" s="62"/>
      <c r="L182" s="62"/>
      <c r="M182" s="62"/>
      <c r="N182" s="62"/>
      <c r="O182" s="62"/>
      <c r="P182" s="62"/>
      <c r="Q182" s="62"/>
    </row>
    <row r="183" spans="1:17" ht="18">
      <c r="A183" s="85" t="s">
        <v>138</v>
      </c>
      <c r="B183" s="20" t="s">
        <v>82</v>
      </c>
      <c r="C183" s="63">
        <v>9.296224183610757</v>
      </c>
      <c r="D183" s="63">
        <v>9.296224183610757</v>
      </c>
      <c r="E183" s="63">
        <v>9.373426743171148</v>
      </c>
      <c r="F183" s="63">
        <v>9.373426743171148</v>
      </c>
      <c r="G183" s="63">
        <v>9.373426743171148</v>
      </c>
      <c r="H183" s="63">
        <v>9.373426743171148</v>
      </c>
      <c r="I183" s="63">
        <v>9.373426743171148</v>
      </c>
      <c r="J183" s="125">
        <v>9.373426743171148</v>
      </c>
      <c r="K183" s="63">
        <v>9.373426743171148</v>
      </c>
      <c r="L183" s="63">
        <v>9.373426743171148</v>
      </c>
      <c r="M183" s="63">
        <v>9.373426743171148</v>
      </c>
      <c r="N183" s="63">
        <v>9.373426743171148</v>
      </c>
      <c r="O183" s="63">
        <f>IF(ISERROR(AVERAGE(C183:H183)),"=",AVERAGE(C183:H183))</f>
        <v>9.347692556651019</v>
      </c>
      <c r="P183" s="63">
        <f t="shared" si="9"/>
        <v>9.37342674317115</v>
      </c>
      <c r="Q183" s="63">
        <f t="shared" si="10"/>
        <v>9.360559649911085</v>
      </c>
    </row>
    <row r="184" spans="1:17" ht="18">
      <c r="A184" s="85" t="s">
        <v>139</v>
      </c>
      <c r="B184" s="21" t="s">
        <v>0</v>
      </c>
      <c r="C184" s="63">
        <v>2.782913798178973</v>
      </c>
      <c r="D184" s="63">
        <v>2.782913798178973</v>
      </c>
      <c r="E184" s="63">
        <v>3.032913798178973</v>
      </c>
      <c r="F184" s="63">
        <v>3.032913798178973</v>
      </c>
      <c r="G184" s="63">
        <v>3.032913798178973</v>
      </c>
      <c r="H184" s="63">
        <v>3.032913798178973</v>
      </c>
      <c r="I184" s="63">
        <v>3.032913798178973</v>
      </c>
      <c r="J184" s="63">
        <v>3.032913798178973</v>
      </c>
      <c r="K184" s="63">
        <v>3.032913798178973</v>
      </c>
      <c r="L184" s="63">
        <v>3.032913798178973</v>
      </c>
      <c r="M184" s="63">
        <v>3.032913798178973</v>
      </c>
      <c r="N184" s="63">
        <v>3.032913798178973</v>
      </c>
      <c r="O184" s="63">
        <f>IF(ISERROR(AVERAGE(C184:H184)),"=",AVERAGE(C184:H184))</f>
        <v>2.94958046484564</v>
      </c>
      <c r="P184" s="63">
        <f t="shared" si="9"/>
        <v>3.032913798178973</v>
      </c>
      <c r="Q184" s="63">
        <f t="shared" si="10"/>
        <v>2.991247131512307</v>
      </c>
    </row>
    <row r="185" spans="1:17" ht="18">
      <c r="A185" s="85" t="s">
        <v>140</v>
      </c>
      <c r="B185" s="21" t="s">
        <v>0</v>
      </c>
      <c r="C185" s="63">
        <v>1.335</v>
      </c>
      <c r="D185" s="63">
        <v>1.335</v>
      </c>
      <c r="E185" s="63">
        <v>1.65</v>
      </c>
      <c r="F185" s="63">
        <v>1.65</v>
      </c>
      <c r="G185" s="63">
        <v>1.65</v>
      </c>
      <c r="H185" s="63">
        <v>1.65</v>
      </c>
      <c r="I185" s="63">
        <v>1.65</v>
      </c>
      <c r="J185" s="63">
        <v>1.65</v>
      </c>
      <c r="K185" s="63">
        <v>1.65</v>
      </c>
      <c r="L185" s="63">
        <v>1.65</v>
      </c>
      <c r="M185" s="63">
        <v>1.65</v>
      </c>
      <c r="N185" s="63">
        <v>1.65</v>
      </c>
      <c r="O185" s="63">
        <f>IF(ISERROR(AVERAGE(C185:H185)),"=",AVERAGE(C185:H185))</f>
        <v>1.5450000000000002</v>
      </c>
      <c r="P185" s="63">
        <f t="shared" si="9"/>
        <v>1.6500000000000001</v>
      </c>
      <c r="Q185" s="63">
        <f t="shared" si="10"/>
        <v>1.5975000000000001</v>
      </c>
    </row>
    <row r="186" spans="1:17" ht="18">
      <c r="A186" s="95" t="s">
        <v>253</v>
      </c>
      <c r="B186" s="26"/>
      <c r="C186" s="126"/>
      <c r="D186" s="126"/>
      <c r="E186" s="109"/>
      <c r="F186" s="109"/>
      <c r="G186" s="126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1:9" ht="12.75">
      <c r="A187" s="19"/>
      <c r="B187" s="26"/>
      <c r="C187" s="26"/>
      <c r="D187" s="26"/>
      <c r="E187" s="22"/>
      <c r="F187" s="22"/>
      <c r="G187" s="7"/>
      <c r="H187" s="38"/>
      <c r="I187" s="38"/>
    </row>
    <row r="188" spans="1:9" ht="12.75">
      <c r="A188" s="19"/>
      <c r="B188" s="26"/>
      <c r="C188" s="26"/>
      <c r="D188" s="26"/>
      <c r="E188" s="22"/>
      <c r="F188" s="22"/>
      <c r="G188" s="7"/>
      <c r="H188" s="38"/>
      <c r="I188" s="38"/>
    </row>
    <row r="189" spans="1:7" ht="12.75">
      <c r="A189" s="7"/>
      <c r="B189" s="7"/>
      <c r="C189" s="7"/>
      <c r="D189" s="7"/>
      <c r="E189" s="1"/>
      <c r="F189" s="1"/>
      <c r="G189" s="7"/>
    </row>
    <row r="190" spans="1:7" ht="12.75">
      <c r="A190" s="11"/>
      <c r="B190" s="11"/>
      <c r="C190" s="11"/>
      <c r="D190" s="11"/>
      <c r="E190" s="6"/>
      <c r="F190" s="6"/>
      <c r="G190" s="7"/>
    </row>
  </sheetData>
  <mergeCells count="2">
    <mergeCell ref="A1:F1"/>
    <mergeCell ref="A2:Q2"/>
  </mergeCells>
  <printOptions horizontalCentered="1" verticalCentered="1"/>
  <pageMargins left="0.5905511811023623" right="0" top="0" bottom="0" header="0.1968503937007874" footer="0"/>
  <pageSetup fitToHeight="1" fitToWidth="1" orientation="landscape" paperSize="8" scale="7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showGridLines="0" zoomScale="75" zoomScaleNormal="75" workbookViewId="0" topLeftCell="A1">
      <selection activeCell="F119" sqref="F119"/>
    </sheetView>
  </sheetViews>
  <sheetFormatPr defaultColWidth="9.00390625" defaultRowHeight="12.75"/>
  <cols>
    <col min="1" max="1" width="57.25390625" style="0" customWidth="1"/>
    <col min="2" max="2" width="7.25390625" style="0" bestFit="1" customWidth="1"/>
    <col min="3" max="3" width="9.125" style="0" customWidth="1"/>
    <col min="4" max="4" width="9.25390625" style="0" customWidth="1"/>
    <col min="5" max="5" width="9.50390625" style="0" customWidth="1"/>
    <col min="6" max="6" width="10.125" style="0" customWidth="1"/>
    <col min="7" max="7" width="10.50390625" style="0" customWidth="1"/>
    <col min="8" max="8" width="9.25390625" style="0" customWidth="1"/>
    <col min="9" max="9" width="11.875" style="0" customWidth="1"/>
    <col min="10" max="10" width="9.50390625" style="0" customWidth="1"/>
    <col min="11" max="12" width="9.375" style="0" customWidth="1"/>
    <col min="13" max="13" width="12.00390625" style="0" customWidth="1"/>
    <col min="14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51.75" customHeight="1">
      <c r="A2" s="132" t="s">
        <v>266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3.5" thickBot="1">
      <c r="A3" s="28"/>
      <c r="B3" s="12"/>
      <c r="C3" s="14"/>
      <c r="D3" s="14"/>
      <c r="E3" s="14"/>
      <c r="F3" s="14"/>
      <c r="G3" s="6"/>
      <c r="H3" s="1"/>
      <c r="I3" s="1"/>
      <c r="J3" s="1"/>
      <c r="K3" s="1"/>
      <c r="L3" s="1"/>
    </row>
    <row r="4" spans="1:13" ht="17.25" thickTop="1">
      <c r="A4" s="17"/>
      <c r="B4" s="18"/>
      <c r="C4" s="134" t="s">
        <v>183</v>
      </c>
      <c r="D4" s="134"/>
      <c r="E4" s="134" t="s">
        <v>184</v>
      </c>
      <c r="F4" s="134"/>
      <c r="G4" s="134" t="s">
        <v>185</v>
      </c>
      <c r="H4" s="134"/>
      <c r="I4" s="134" t="s">
        <v>186</v>
      </c>
      <c r="J4" s="134"/>
      <c r="K4" s="134" t="s">
        <v>187</v>
      </c>
      <c r="L4" s="134"/>
      <c r="M4" s="70" t="s">
        <v>144</v>
      </c>
    </row>
    <row r="5" spans="1:13" ht="19.5" customHeight="1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53</v>
      </c>
      <c r="L5" s="71" t="s">
        <v>54</v>
      </c>
      <c r="M5" s="71" t="s">
        <v>225</v>
      </c>
    </row>
    <row r="6" spans="1:13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9.5" customHeight="1">
      <c r="A7" s="104" t="s">
        <v>108</v>
      </c>
      <c r="B7" s="42" t="s">
        <v>81</v>
      </c>
      <c r="C7" s="106">
        <v>174</v>
      </c>
      <c r="D7" s="106">
        <v>176</v>
      </c>
      <c r="E7" s="106">
        <v>174</v>
      </c>
      <c r="F7" s="106">
        <v>176</v>
      </c>
      <c r="G7" s="106">
        <v>174</v>
      </c>
      <c r="H7" s="106">
        <v>176</v>
      </c>
      <c r="I7" s="106">
        <v>174</v>
      </c>
      <c r="J7" s="106">
        <v>176</v>
      </c>
      <c r="K7" s="106">
        <v>174</v>
      </c>
      <c r="L7" s="106">
        <v>176</v>
      </c>
      <c r="M7" s="106">
        <f>IF(ISERROR(AVERAGE(C7:L7)),"=",AVERAGE(C7:L7))</f>
        <v>175</v>
      </c>
    </row>
    <row r="8" spans="1:13" ht="19.5" customHeight="1">
      <c r="A8" s="104" t="s">
        <v>109</v>
      </c>
      <c r="B8" s="42" t="s">
        <v>0</v>
      </c>
      <c r="C8" s="106">
        <v>166</v>
      </c>
      <c r="D8" s="106">
        <v>168</v>
      </c>
      <c r="E8" s="106">
        <v>167</v>
      </c>
      <c r="F8" s="106">
        <v>169</v>
      </c>
      <c r="G8" s="106">
        <v>166</v>
      </c>
      <c r="H8" s="106">
        <v>168</v>
      </c>
      <c r="I8" s="106">
        <v>166</v>
      </c>
      <c r="J8" s="106">
        <v>168</v>
      </c>
      <c r="K8" s="106">
        <v>166</v>
      </c>
      <c r="L8" s="106">
        <v>168</v>
      </c>
      <c r="M8" s="106">
        <f aca="true" t="shared" si="0" ref="M8:M13">IF(ISERROR(AVERAGE(C8:L8)),"=",AVERAGE(C8:L8))</f>
        <v>167.2</v>
      </c>
    </row>
    <row r="9" spans="1:13" ht="19.5" customHeight="1">
      <c r="A9" s="104" t="s">
        <v>110</v>
      </c>
      <c r="B9" s="43" t="s">
        <v>0</v>
      </c>
      <c r="C9" s="106">
        <v>164</v>
      </c>
      <c r="D9" s="106">
        <v>166</v>
      </c>
      <c r="E9" s="106">
        <v>165</v>
      </c>
      <c r="F9" s="106">
        <v>167</v>
      </c>
      <c r="G9" s="106">
        <v>164</v>
      </c>
      <c r="H9" s="106">
        <v>166</v>
      </c>
      <c r="I9" s="106">
        <v>164</v>
      </c>
      <c r="J9" s="106">
        <v>166</v>
      </c>
      <c r="K9" s="106">
        <v>164</v>
      </c>
      <c r="L9" s="106">
        <v>166</v>
      </c>
      <c r="M9" s="106">
        <f t="shared" si="0"/>
        <v>165.2</v>
      </c>
    </row>
    <row r="10" spans="1:13" ht="19.5" customHeight="1">
      <c r="A10" s="105" t="s">
        <v>111</v>
      </c>
      <c r="B10" s="43" t="s">
        <v>0</v>
      </c>
      <c r="C10" s="106">
        <v>159</v>
      </c>
      <c r="D10" s="106">
        <v>160</v>
      </c>
      <c r="E10" s="106">
        <v>160</v>
      </c>
      <c r="F10" s="106">
        <v>161</v>
      </c>
      <c r="G10" s="106">
        <v>160</v>
      </c>
      <c r="H10" s="106">
        <v>161</v>
      </c>
      <c r="I10" s="106">
        <v>160</v>
      </c>
      <c r="J10" s="106">
        <v>161</v>
      </c>
      <c r="K10" s="106">
        <v>160</v>
      </c>
      <c r="L10" s="106">
        <v>161</v>
      </c>
      <c r="M10" s="106">
        <f t="shared" si="0"/>
        <v>160.3</v>
      </c>
    </row>
    <row r="11" spans="1:13" ht="19.5" customHeight="1">
      <c r="A11" s="105" t="s">
        <v>112</v>
      </c>
      <c r="B11" s="43" t="s">
        <v>0</v>
      </c>
      <c r="C11" s="106">
        <v>154</v>
      </c>
      <c r="D11" s="106">
        <v>159</v>
      </c>
      <c r="E11" s="106">
        <v>155</v>
      </c>
      <c r="F11" s="106">
        <v>160</v>
      </c>
      <c r="G11" s="106">
        <v>155</v>
      </c>
      <c r="H11" s="106">
        <v>160</v>
      </c>
      <c r="I11" s="106">
        <v>155</v>
      </c>
      <c r="J11" s="106">
        <v>160</v>
      </c>
      <c r="K11" s="106">
        <v>155</v>
      </c>
      <c r="L11" s="106">
        <v>160</v>
      </c>
      <c r="M11" s="106">
        <f t="shared" si="0"/>
        <v>157.3</v>
      </c>
    </row>
    <row r="12" spans="1:13" ht="19.5" customHeight="1">
      <c r="A12" s="105" t="s">
        <v>175</v>
      </c>
      <c r="B12" s="43" t="s">
        <v>0</v>
      </c>
      <c r="C12" s="106">
        <v>183</v>
      </c>
      <c r="D12" s="106">
        <v>186</v>
      </c>
      <c r="E12" s="106">
        <v>183</v>
      </c>
      <c r="F12" s="106">
        <v>186</v>
      </c>
      <c r="G12" s="106">
        <v>183</v>
      </c>
      <c r="H12" s="106">
        <v>186</v>
      </c>
      <c r="I12" s="106">
        <v>183</v>
      </c>
      <c r="J12" s="106">
        <v>186</v>
      </c>
      <c r="K12" s="106">
        <v>183</v>
      </c>
      <c r="L12" s="106">
        <v>186</v>
      </c>
      <c r="M12" s="106">
        <f t="shared" si="0"/>
        <v>184.5</v>
      </c>
    </row>
    <row r="13" spans="1:13" ht="19.5" customHeight="1">
      <c r="A13" s="105" t="s">
        <v>176</v>
      </c>
      <c r="B13" s="43" t="s">
        <v>0</v>
      </c>
      <c r="C13" s="106">
        <v>178</v>
      </c>
      <c r="D13" s="106">
        <v>183</v>
      </c>
      <c r="E13" s="106">
        <v>178</v>
      </c>
      <c r="F13" s="106">
        <v>183</v>
      </c>
      <c r="G13" s="106">
        <v>178</v>
      </c>
      <c r="H13" s="106">
        <v>183</v>
      </c>
      <c r="I13" s="106">
        <v>178</v>
      </c>
      <c r="J13" s="106">
        <v>183</v>
      </c>
      <c r="K13" s="106">
        <v>178</v>
      </c>
      <c r="L13" s="106">
        <v>183</v>
      </c>
      <c r="M13" s="106">
        <f t="shared" si="0"/>
        <v>180.5</v>
      </c>
    </row>
    <row r="14" spans="1:13" ht="19.5" customHeight="1">
      <c r="A14" s="56" t="s">
        <v>231</v>
      </c>
      <c r="B14" s="2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9.5" customHeight="1">
      <c r="A15" s="85" t="s">
        <v>1</v>
      </c>
      <c r="B15" s="20" t="s">
        <v>81</v>
      </c>
      <c r="C15" s="60">
        <v>133</v>
      </c>
      <c r="D15" s="60">
        <v>135</v>
      </c>
      <c r="E15" s="60">
        <v>137</v>
      </c>
      <c r="F15" s="60">
        <v>139</v>
      </c>
      <c r="G15" s="60">
        <v>137</v>
      </c>
      <c r="H15" s="60">
        <v>139</v>
      </c>
      <c r="I15" s="60">
        <v>138</v>
      </c>
      <c r="J15" s="60">
        <v>140</v>
      </c>
      <c r="K15" s="60">
        <v>138</v>
      </c>
      <c r="L15" s="60">
        <v>140</v>
      </c>
      <c r="M15" s="60">
        <f>AVERAGE(C15:L15)</f>
        <v>137.6</v>
      </c>
    </row>
    <row r="16" spans="1:13" ht="19.5" customHeight="1">
      <c r="A16" s="85" t="s">
        <v>2</v>
      </c>
      <c r="B16" s="21" t="s">
        <v>0</v>
      </c>
      <c r="C16" s="60">
        <v>141</v>
      </c>
      <c r="D16" s="60">
        <v>145</v>
      </c>
      <c r="E16" s="60">
        <v>145</v>
      </c>
      <c r="F16" s="60">
        <v>149</v>
      </c>
      <c r="G16" s="60">
        <v>145</v>
      </c>
      <c r="H16" s="60">
        <v>149</v>
      </c>
      <c r="I16" s="60">
        <v>146</v>
      </c>
      <c r="J16" s="60">
        <v>150</v>
      </c>
      <c r="K16" s="60">
        <v>146</v>
      </c>
      <c r="L16" s="60">
        <v>150</v>
      </c>
      <c r="M16" s="60">
        <f>AVERAGE(C16:L16)</f>
        <v>146.6</v>
      </c>
    </row>
    <row r="17" spans="1:13" ht="19.5" customHeight="1">
      <c r="A17" s="56" t="s">
        <v>232</v>
      </c>
      <c r="B17" s="1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9.5" customHeight="1">
      <c r="A18" s="85" t="s">
        <v>55</v>
      </c>
      <c r="B18" s="20" t="s">
        <v>81</v>
      </c>
      <c r="C18" s="63">
        <v>157</v>
      </c>
      <c r="D18" s="63">
        <v>158</v>
      </c>
      <c r="E18" s="63">
        <v>162</v>
      </c>
      <c r="F18" s="63">
        <v>163</v>
      </c>
      <c r="G18" s="63">
        <v>161</v>
      </c>
      <c r="H18" s="63">
        <v>162</v>
      </c>
      <c r="I18" s="63">
        <v>161</v>
      </c>
      <c r="J18" s="63">
        <v>162</v>
      </c>
      <c r="K18" s="63">
        <v>164</v>
      </c>
      <c r="L18" s="63">
        <v>165</v>
      </c>
      <c r="M18" s="63">
        <f>AVERAGE(C18:L18)</f>
        <v>161.5</v>
      </c>
    </row>
    <row r="19" spans="1:13" ht="19.5" customHeight="1">
      <c r="A19" s="85" t="s">
        <v>3</v>
      </c>
      <c r="B19" s="20" t="s">
        <v>0</v>
      </c>
      <c r="C19" s="64" t="s">
        <v>80</v>
      </c>
      <c r="D19" s="64" t="s">
        <v>80</v>
      </c>
      <c r="E19" s="64" t="s">
        <v>80</v>
      </c>
      <c r="F19" s="64" t="s">
        <v>80</v>
      </c>
      <c r="G19" s="64" t="s">
        <v>80</v>
      </c>
      <c r="H19" s="64" t="s">
        <v>80</v>
      </c>
      <c r="I19" s="64" t="s">
        <v>80</v>
      </c>
      <c r="J19" s="64" t="s">
        <v>80</v>
      </c>
      <c r="K19" s="64" t="s">
        <v>80</v>
      </c>
      <c r="L19" s="64" t="s">
        <v>80</v>
      </c>
      <c r="M19" s="64" t="str">
        <f>IF(ISERROR(AVERAGE(C19:L19)),"=",AVERAGE(C19:L19))</f>
        <v>=</v>
      </c>
    </row>
    <row r="20" spans="1:13" ht="19.5" customHeight="1">
      <c r="A20" s="56" t="s">
        <v>233</v>
      </c>
      <c r="B20" s="18"/>
      <c r="C20" s="65"/>
      <c r="D20" s="66"/>
      <c r="E20" s="65"/>
      <c r="F20" s="66"/>
      <c r="G20" s="65"/>
      <c r="H20" s="66"/>
      <c r="I20" s="65"/>
      <c r="J20" s="66"/>
      <c r="K20" s="65"/>
      <c r="L20" s="66"/>
      <c r="M20" s="65"/>
    </row>
    <row r="21" spans="1:13" ht="19.5" customHeight="1">
      <c r="A21" s="87" t="s">
        <v>4</v>
      </c>
      <c r="B21" s="2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19.5" customHeight="1">
      <c r="A22" s="85" t="s">
        <v>5</v>
      </c>
      <c r="B22" s="20" t="s">
        <v>81</v>
      </c>
      <c r="C22" s="63">
        <v>444.5</v>
      </c>
      <c r="D22" s="63">
        <v>449.5</v>
      </c>
      <c r="E22" s="63">
        <v>446.5</v>
      </c>
      <c r="F22" s="63">
        <v>451.5</v>
      </c>
      <c r="G22" s="63">
        <v>446.5</v>
      </c>
      <c r="H22" s="63">
        <v>451.5</v>
      </c>
      <c r="I22" s="63">
        <v>446.5</v>
      </c>
      <c r="J22" s="63">
        <v>451.5</v>
      </c>
      <c r="K22" s="63">
        <v>446.5</v>
      </c>
      <c r="L22" s="63">
        <v>451.5</v>
      </c>
      <c r="M22" s="63">
        <f>AVERAGE(C22:L22)</f>
        <v>448.6</v>
      </c>
    </row>
    <row r="23" spans="1:13" ht="19.5" customHeight="1">
      <c r="A23" s="85" t="s">
        <v>6</v>
      </c>
      <c r="B23" s="21" t="s">
        <v>0</v>
      </c>
      <c r="C23" s="64">
        <v>364.5</v>
      </c>
      <c r="D23" s="64">
        <v>367</v>
      </c>
      <c r="E23" s="64">
        <v>366.5</v>
      </c>
      <c r="F23" s="64">
        <v>369</v>
      </c>
      <c r="G23" s="64">
        <v>366.5</v>
      </c>
      <c r="H23" s="64">
        <v>369</v>
      </c>
      <c r="I23" s="64">
        <v>366.5</v>
      </c>
      <c r="J23" s="64">
        <v>369</v>
      </c>
      <c r="K23" s="64">
        <v>366.5</v>
      </c>
      <c r="L23" s="64">
        <v>369</v>
      </c>
      <c r="M23" s="64">
        <f>AVERAGE(C23:L23)</f>
        <v>367.35</v>
      </c>
    </row>
    <row r="24" spans="1:13" ht="19.5" customHeight="1">
      <c r="A24" s="85" t="s">
        <v>7</v>
      </c>
      <c r="B24" s="21" t="s">
        <v>0</v>
      </c>
      <c r="C24" s="64">
        <v>346.5</v>
      </c>
      <c r="D24" s="64">
        <v>351.5</v>
      </c>
      <c r="E24" s="64">
        <v>348.5</v>
      </c>
      <c r="F24" s="64">
        <v>353.5</v>
      </c>
      <c r="G24" s="64">
        <v>348.5</v>
      </c>
      <c r="H24" s="64">
        <v>353.5</v>
      </c>
      <c r="I24" s="64">
        <v>348.5</v>
      </c>
      <c r="J24" s="64">
        <v>353.5</v>
      </c>
      <c r="K24" s="64">
        <v>348.5</v>
      </c>
      <c r="L24" s="64">
        <v>353.5</v>
      </c>
      <c r="M24" s="64">
        <f>AVERAGE(C24:L24)</f>
        <v>350.6</v>
      </c>
    </row>
    <row r="25" spans="1:13" ht="19.5" customHeight="1">
      <c r="A25" s="56" t="s">
        <v>234</v>
      </c>
      <c r="B25" s="24" t="s">
        <v>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9.5" customHeight="1">
      <c r="A26" s="87" t="s">
        <v>58</v>
      </c>
      <c r="B26" s="2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9.5" customHeight="1">
      <c r="A27" s="85" t="s">
        <v>60</v>
      </c>
      <c r="B27" s="20" t="s">
        <v>81</v>
      </c>
      <c r="C27" s="63">
        <v>300</v>
      </c>
      <c r="D27" s="63">
        <v>305</v>
      </c>
      <c r="E27" s="63">
        <v>302</v>
      </c>
      <c r="F27" s="63">
        <v>307</v>
      </c>
      <c r="G27" s="63">
        <v>302</v>
      </c>
      <c r="H27" s="63">
        <v>307</v>
      </c>
      <c r="I27" s="63">
        <v>302</v>
      </c>
      <c r="J27" s="63">
        <v>307</v>
      </c>
      <c r="K27" s="63">
        <v>302</v>
      </c>
      <c r="L27" s="63">
        <v>307</v>
      </c>
      <c r="M27" s="63">
        <f>AVERAGE(C27:L27)</f>
        <v>304.1</v>
      </c>
    </row>
    <row r="28" spans="1:13" ht="19.5" customHeight="1">
      <c r="A28" s="85" t="s">
        <v>61</v>
      </c>
      <c r="B28" s="21" t="s">
        <v>0</v>
      </c>
      <c r="C28" s="64">
        <v>289.5</v>
      </c>
      <c r="D28" s="64">
        <v>300</v>
      </c>
      <c r="E28" s="64">
        <v>291.5</v>
      </c>
      <c r="F28" s="64">
        <v>302</v>
      </c>
      <c r="G28" s="64">
        <v>291.5</v>
      </c>
      <c r="H28" s="64">
        <v>302</v>
      </c>
      <c r="I28" s="64">
        <v>291.5</v>
      </c>
      <c r="J28" s="64">
        <v>302</v>
      </c>
      <c r="K28" s="64">
        <v>291.5</v>
      </c>
      <c r="L28" s="64">
        <v>302</v>
      </c>
      <c r="M28" s="64">
        <f>AVERAGE(C28:L28)</f>
        <v>296.35</v>
      </c>
    </row>
    <row r="29" spans="1:13" ht="19.5" customHeight="1">
      <c r="A29" s="56" t="s">
        <v>235</v>
      </c>
      <c r="B29" s="2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ht="19.5" customHeight="1">
      <c r="A30" s="85" t="s">
        <v>9</v>
      </c>
      <c r="B30" s="20" t="s">
        <v>81</v>
      </c>
      <c r="C30" s="63">
        <v>182</v>
      </c>
      <c r="D30" s="63">
        <v>186</v>
      </c>
      <c r="E30" s="63">
        <v>187</v>
      </c>
      <c r="F30" s="63">
        <v>191</v>
      </c>
      <c r="G30" s="63">
        <v>187</v>
      </c>
      <c r="H30" s="63">
        <v>191</v>
      </c>
      <c r="I30" s="63">
        <v>187</v>
      </c>
      <c r="J30" s="63">
        <v>191</v>
      </c>
      <c r="K30" s="63">
        <v>190</v>
      </c>
      <c r="L30" s="63">
        <v>194</v>
      </c>
      <c r="M30" s="63">
        <f>AVERAGE(C30:L30)</f>
        <v>188.6</v>
      </c>
    </row>
    <row r="31" spans="1:13" ht="19.5" customHeight="1">
      <c r="A31" s="85" t="s">
        <v>10</v>
      </c>
      <c r="B31" s="21" t="s">
        <v>0</v>
      </c>
      <c r="C31" s="64" t="s">
        <v>80</v>
      </c>
      <c r="D31" s="64" t="s">
        <v>80</v>
      </c>
      <c r="E31" s="64" t="s">
        <v>80</v>
      </c>
      <c r="F31" s="64" t="s">
        <v>80</v>
      </c>
      <c r="G31" s="64" t="s">
        <v>80</v>
      </c>
      <c r="H31" s="64" t="s">
        <v>80</v>
      </c>
      <c r="I31" s="64" t="s">
        <v>80</v>
      </c>
      <c r="J31" s="64" t="s">
        <v>80</v>
      </c>
      <c r="K31" s="64" t="s">
        <v>80</v>
      </c>
      <c r="L31" s="64" t="s">
        <v>80</v>
      </c>
      <c r="M31" s="64" t="str">
        <f>IF(ISERROR(AVERAGE(C31:L31)),"=",AVERAGE(C31:L31))</f>
        <v>=</v>
      </c>
    </row>
    <row r="32" spans="1:13" ht="19.5" customHeight="1">
      <c r="A32" s="56" t="s">
        <v>236</v>
      </c>
      <c r="B32" s="23"/>
      <c r="C32" s="62"/>
      <c r="D32" s="67"/>
      <c r="E32" s="62"/>
      <c r="F32" s="67"/>
      <c r="G32" s="62"/>
      <c r="H32" s="67"/>
      <c r="I32" s="62"/>
      <c r="J32" s="67"/>
      <c r="K32" s="62"/>
      <c r="L32" s="67"/>
      <c r="M32" s="62"/>
    </row>
    <row r="33" spans="1:13" ht="19.5" customHeight="1">
      <c r="A33" s="85" t="s">
        <v>11</v>
      </c>
      <c r="B33" s="20" t="s">
        <v>81</v>
      </c>
      <c r="C33" s="63">
        <v>158</v>
      </c>
      <c r="D33" s="63">
        <v>161</v>
      </c>
      <c r="E33" s="63">
        <v>150</v>
      </c>
      <c r="F33" s="63">
        <v>153</v>
      </c>
      <c r="G33" s="63">
        <v>155</v>
      </c>
      <c r="H33" s="63">
        <v>158</v>
      </c>
      <c r="I33" s="63">
        <v>158</v>
      </c>
      <c r="J33" s="63">
        <v>161</v>
      </c>
      <c r="K33" s="63">
        <v>162</v>
      </c>
      <c r="L33" s="63">
        <v>165</v>
      </c>
      <c r="M33" s="63">
        <f>AVERAGE(C33:L33)</f>
        <v>158.1</v>
      </c>
    </row>
    <row r="34" spans="1:13" ht="19.5" customHeight="1">
      <c r="A34" s="85" t="s">
        <v>12</v>
      </c>
      <c r="B34" s="21" t="s">
        <v>0</v>
      </c>
      <c r="C34" s="63">
        <v>158</v>
      </c>
      <c r="D34" s="64">
        <v>161</v>
      </c>
      <c r="E34" s="63">
        <v>150</v>
      </c>
      <c r="F34" s="64">
        <v>153</v>
      </c>
      <c r="G34" s="63">
        <v>155</v>
      </c>
      <c r="H34" s="64">
        <v>158</v>
      </c>
      <c r="I34" s="63">
        <v>158</v>
      </c>
      <c r="J34" s="64">
        <v>161</v>
      </c>
      <c r="K34" s="63">
        <v>162</v>
      </c>
      <c r="L34" s="64">
        <v>165</v>
      </c>
      <c r="M34" s="63">
        <f>AVERAGE(C34:L34)</f>
        <v>158.1</v>
      </c>
    </row>
    <row r="35" spans="1:13" ht="19.5" customHeight="1">
      <c r="A35" s="85" t="s">
        <v>13</v>
      </c>
      <c r="B35" s="21" t="s">
        <v>0</v>
      </c>
      <c r="C35" s="63">
        <v>161</v>
      </c>
      <c r="D35" s="64">
        <v>164</v>
      </c>
      <c r="E35" s="63">
        <v>153</v>
      </c>
      <c r="F35" s="64">
        <v>156</v>
      </c>
      <c r="G35" s="63">
        <v>158</v>
      </c>
      <c r="H35" s="64">
        <v>161</v>
      </c>
      <c r="I35" s="63">
        <v>161</v>
      </c>
      <c r="J35" s="64">
        <v>164</v>
      </c>
      <c r="K35" s="63">
        <v>165</v>
      </c>
      <c r="L35" s="64">
        <v>168</v>
      </c>
      <c r="M35" s="63">
        <f>AVERAGE(C35:L35)</f>
        <v>161.1</v>
      </c>
    </row>
    <row r="36" spans="1:13" ht="19.5" customHeight="1">
      <c r="A36" s="85" t="s">
        <v>14</v>
      </c>
      <c r="B36" s="21" t="s">
        <v>0</v>
      </c>
      <c r="C36" s="63">
        <v>177</v>
      </c>
      <c r="D36" s="64">
        <v>179</v>
      </c>
      <c r="E36" s="63">
        <v>177</v>
      </c>
      <c r="F36" s="64">
        <v>179</v>
      </c>
      <c r="G36" s="63">
        <v>179</v>
      </c>
      <c r="H36" s="64">
        <v>181</v>
      </c>
      <c r="I36" s="63">
        <v>181</v>
      </c>
      <c r="J36" s="64">
        <v>183</v>
      </c>
      <c r="K36" s="63">
        <v>186</v>
      </c>
      <c r="L36" s="64">
        <v>188</v>
      </c>
      <c r="M36" s="63">
        <f>AVERAGE(C36:L36)</f>
        <v>181</v>
      </c>
    </row>
    <row r="37" spans="1:13" ht="19.5" customHeight="1">
      <c r="A37" s="56" t="s">
        <v>237</v>
      </c>
      <c r="B37" s="1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ht="19.5" customHeight="1">
      <c r="A38" s="85" t="s">
        <v>62</v>
      </c>
      <c r="B38" s="20" t="s">
        <v>81</v>
      </c>
      <c r="C38" s="68" t="s">
        <v>80</v>
      </c>
      <c r="D38" s="68" t="s">
        <v>80</v>
      </c>
      <c r="E38" s="68" t="s">
        <v>80</v>
      </c>
      <c r="F38" s="68" t="s">
        <v>80</v>
      </c>
      <c r="G38" s="68" t="s">
        <v>80</v>
      </c>
      <c r="H38" s="68" t="s">
        <v>80</v>
      </c>
      <c r="I38" s="68" t="s">
        <v>80</v>
      </c>
      <c r="J38" s="68" t="s">
        <v>80</v>
      </c>
      <c r="K38" s="68" t="s">
        <v>80</v>
      </c>
      <c r="L38" s="68" t="s">
        <v>80</v>
      </c>
      <c r="M38" s="68" t="str">
        <f>IF(ISERROR(AVERAGE(C38:L38)),"=",AVERAGE(C38:L38))</f>
        <v>=</v>
      </c>
    </row>
    <row r="39" spans="1:13" ht="19.5" customHeight="1">
      <c r="A39" s="85" t="s">
        <v>63</v>
      </c>
      <c r="B39" s="21" t="s">
        <v>0</v>
      </c>
      <c r="C39" s="69" t="s">
        <v>80</v>
      </c>
      <c r="D39" s="69" t="s">
        <v>80</v>
      </c>
      <c r="E39" s="69" t="s">
        <v>80</v>
      </c>
      <c r="F39" s="69" t="s">
        <v>80</v>
      </c>
      <c r="G39" s="69" t="s">
        <v>80</v>
      </c>
      <c r="H39" s="69" t="s">
        <v>80</v>
      </c>
      <c r="I39" s="69" t="s">
        <v>80</v>
      </c>
      <c r="J39" s="69" t="s">
        <v>80</v>
      </c>
      <c r="K39" s="69" t="s">
        <v>80</v>
      </c>
      <c r="L39" s="69" t="s">
        <v>80</v>
      </c>
      <c r="M39" s="69" t="str">
        <f>IF(ISERROR(AVERAGE(C39:L39)),"=",AVERAGE(C39:L39))</f>
        <v>=</v>
      </c>
    </row>
    <row r="40" spans="1:13" ht="19.5" customHeight="1">
      <c r="A40" s="85" t="s">
        <v>64</v>
      </c>
      <c r="B40" s="21" t="s">
        <v>0</v>
      </c>
      <c r="C40" s="69" t="s">
        <v>80</v>
      </c>
      <c r="D40" s="69" t="s">
        <v>80</v>
      </c>
      <c r="E40" s="69" t="s">
        <v>80</v>
      </c>
      <c r="F40" s="69" t="s">
        <v>80</v>
      </c>
      <c r="G40" s="69" t="s">
        <v>80</v>
      </c>
      <c r="H40" s="69" t="s">
        <v>80</v>
      </c>
      <c r="I40" s="69" t="s">
        <v>80</v>
      </c>
      <c r="J40" s="69" t="s">
        <v>80</v>
      </c>
      <c r="K40" s="69" t="s">
        <v>80</v>
      </c>
      <c r="L40" s="69" t="s">
        <v>80</v>
      </c>
      <c r="M40" s="69" t="str">
        <f>IF(ISERROR(AVERAGE(C40:L40)),"=",AVERAGE(C40:L40))</f>
        <v>=</v>
      </c>
    </row>
    <row r="41" spans="1:13" ht="19.5" customHeight="1">
      <c r="A41" s="56" t="s">
        <v>238</v>
      </c>
      <c r="B41" s="1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9.5" customHeight="1">
      <c r="A42" s="85" t="s">
        <v>15</v>
      </c>
      <c r="B42" s="20" t="s">
        <v>81</v>
      </c>
      <c r="C42" s="60" t="s">
        <v>80</v>
      </c>
      <c r="D42" s="60" t="s">
        <v>80</v>
      </c>
      <c r="E42" s="60" t="s">
        <v>80</v>
      </c>
      <c r="F42" s="60" t="s">
        <v>80</v>
      </c>
      <c r="G42" s="60">
        <v>246</v>
      </c>
      <c r="H42" s="60">
        <v>248</v>
      </c>
      <c r="I42" s="60">
        <v>248</v>
      </c>
      <c r="J42" s="60">
        <v>250</v>
      </c>
      <c r="K42" s="60">
        <v>253.5</v>
      </c>
      <c r="L42" s="60">
        <v>255.5</v>
      </c>
      <c r="M42" s="60">
        <f>AVERAGE(C42:L42)</f>
        <v>250.16666666666666</v>
      </c>
    </row>
    <row r="43" spans="1:13" ht="19.5" customHeight="1">
      <c r="A43" s="56" t="s">
        <v>239</v>
      </c>
      <c r="B43" s="18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9.5" customHeight="1">
      <c r="A44" s="85" t="s">
        <v>16</v>
      </c>
      <c r="B44" s="20" t="s">
        <v>82</v>
      </c>
      <c r="C44" s="60" t="s">
        <v>80</v>
      </c>
      <c r="D44" s="60" t="s">
        <v>80</v>
      </c>
      <c r="E44" s="60" t="s">
        <v>80</v>
      </c>
      <c r="F44" s="60" t="s">
        <v>80</v>
      </c>
      <c r="G44" s="60" t="s">
        <v>80</v>
      </c>
      <c r="H44" s="60" t="s">
        <v>80</v>
      </c>
      <c r="I44" s="60" t="s">
        <v>80</v>
      </c>
      <c r="J44" s="60" t="s">
        <v>80</v>
      </c>
      <c r="K44" s="60" t="s">
        <v>80</v>
      </c>
      <c r="L44" s="60" t="s">
        <v>80</v>
      </c>
      <c r="M44" s="60" t="str">
        <f aca="true" t="shared" si="1" ref="M44:M59">IF(ISERROR(AVERAGE(C44:L44)),"=",AVERAGE(C44:L44))</f>
        <v>=</v>
      </c>
    </row>
    <row r="45" spans="1:13" ht="19.5" customHeight="1">
      <c r="A45" s="85" t="s">
        <v>167</v>
      </c>
      <c r="B45" s="20"/>
      <c r="C45" s="60" t="s">
        <v>80</v>
      </c>
      <c r="D45" s="60" t="s">
        <v>80</v>
      </c>
      <c r="E45" s="60" t="s">
        <v>80</v>
      </c>
      <c r="F45" s="60" t="s">
        <v>80</v>
      </c>
      <c r="G45" s="60" t="s">
        <v>80</v>
      </c>
      <c r="H45" s="60" t="s">
        <v>80</v>
      </c>
      <c r="I45" s="60" t="s">
        <v>80</v>
      </c>
      <c r="J45" s="60" t="s">
        <v>80</v>
      </c>
      <c r="K45" s="60" t="s">
        <v>80</v>
      </c>
      <c r="L45" s="60" t="s">
        <v>80</v>
      </c>
      <c r="M45" s="60" t="str">
        <f t="shared" si="1"/>
        <v>=</v>
      </c>
    </row>
    <row r="46" spans="1:13" ht="19.5" customHeight="1">
      <c r="A46" s="85" t="s">
        <v>168</v>
      </c>
      <c r="B46" s="20"/>
      <c r="C46" s="60" t="s">
        <v>80</v>
      </c>
      <c r="D46" s="60" t="s">
        <v>80</v>
      </c>
      <c r="E46" s="60" t="s">
        <v>80</v>
      </c>
      <c r="F46" s="60" t="s">
        <v>80</v>
      </c>
      <c r="G46" s="60" t="s">
        <v>80</v>
      </c>
      <c r="H46" s="60" t="s">
        <v>80</v>
      </c>
      <c r="I46" s="60" t="s">
        <v>80</v>
      </c>
      <c r="J46" s="60" t="s">
        <v>80</v>
      </c>
      <c r="K46" s="60" t="s">
        <v>80</v>
      </c>
      <c r="L46" s="60" t="s">
        <v>80</v>
      </c>
      <c r="M46" s="60" t="str">
        <f t="shared" si="1"/>
        <v>=</v>
      </c>
    </row>
    <row r="47" spans="1:13" ht="19.5" customHeight="1">
      <c r="A47" s="85" t="s">
        <v>17</v>
      </c>
      <c r="B47" s="21" t="s">
        <v>0</v>
      </c>
      <c r="C47" s="61" t="s">
        <v>80</v>
      </c>
      <c r="D47" s="61" t="s">
        <v>80</v>
      </c>
      <c r="E47" s="61" t="s">
        <v>80</v>
      </c>
      <c r="F47" s="61" t="s">
        <v>80</v>
      </c>
      <c r="G47" s="61" t="s">
        <v>80</v>
      </c>
      <c r="H47" s="61" t="s">
        <v>80</v>
      </c>
      <c r="I47" s="61" t="s">
        <v>80</v>
      </c>
      <c r="J47" s="61" t="s">
        <v>80</v>
      </c>
      <c r="K47" s="61" t="s">
        <v>80</v>
      </c>
      <c r="L47" s="61" t="s">
        <v>80</v>
      </c>
      <c r="M47" s="61" t="str">
        <f t="shared" si="1"/>
        <v>=</v>
      </c>
    </row>
    <row r="48" spans="1:13" ht="19.5" customHeight="1">
      <c r="A48" s="85" t="s">
        <v>18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61" t="s">
        <v>80</v>
      </c>
      <c r="L48" s="61" t="s">
        <v>80</v>
      </c>
      <c r="M48" s="61" t="str">
        <f t="shared" si="1"/>
        <v>=</v>
      </c>
    </row>
    <row r="49" spans="1:13" ht="19.5" customHeight="1">
      <c r="A49" s="85" t="s">
        <v>19</v>
      </c>
      <c r="B49" s="21" t="s">
        <v>0</v>
      </c>
      <c r="C49" s="61">
        <v>139</v>
      </c>
      <c r="D49" s="61">
        <v>191</v>
      </c>
      <c r="E49" s="61">
        <v>139</v>
      </c>
      <c r="F49" s="61">
        <v>191</v>
      </c>
      <c r="G49" s="61">
        <v>139</v>
      </c>
      <c r="H49" s="61">
        <v>191</v>
      </c>
      <c r="I49" s="61">
        <v>139</v>
      </c>
      <c r="J49" s="61">
        <v>191</v>
      </c>
      <c r="K49" s="61" t="s">
        <v>80</v>
      </c>
      <c r="L49" s="61" t="s">
        <v>80</v>
      </c>
      <c r="M49" s="61">
        <f t="shared" si="1"/>
        <v>165</v>
      </c>
    </row>
    <row r="50" spans="1:13" ht="19.5" customHeight="1">
      <c r="A50" s="85" t="s">
        <v>20</v>
      </c>
      <c r="B50" s="21" t="s">
        <v>0</v>
      </c>
      <c r="C50" s="60" t="s">
        <v>80</v>
      </c>
      <c r="D50" s="60" t="s">
        <v>80</v>
      </c>
      <c r="E50" s="60" t="s">
        <v>80</v>
      </c>
      <c r="F50" s="60" t="s">
        <v>80</v>
      </c>
      <c r="G50" s="60" t="s">
        <v>80</v>
      </c>
      <c r="H50" s="60" t="s">
        <v>80</v>
      </c>
      <c r="I50" s="60" t="s">
        <v>80</v>
      </c>
      <c r="J50" s="60" t="s">
        <v>80</v>
      </c>
      <c r="K50" s="60" t="s">
        <v>80</v>
      </c>
      <c r="L50" s="60" t="s">
        <v>80</v>
      </c>
      <c r="M50" s="61" t="str">
        <f t="shared" si="1"/>
        <v>=</v>
      </c>
    </row>
    <row r="51" spans="1:13" ht="19.5" customHeight="1">
      <c r="A51" s="85" t="s">
        <v>21</v>
      </c>
      <c r="B51" s="21" t="s">
        <v>0</v>
      </c>
      <c r="C51" s="60" t="s">
        <v>80</v>
      </c>
      <c r="D51" s="60" t="s">
        <v>80</v>
      </c>
      <c r="E51" s="60" t="s">
        <v>80</v>
      </c>
      <c r="F51" s="60" t="s">
        <v>80</v>
      </c>
      <c r="G51" s="60" t="s">
        <v>80</v>
      </c>
      <c r="H51" s="60" t="s">
        <v>80</v>
      </c>
      <c r="I51" s="60" t="s">
        <v>80</v>
      </c>
      <c r="J51" s="60" t="s">
        <v>80</v>
      </c>
      <c r="K51" s="60">
        <v>28</v>
      </c>
      <c r="L51" s="60">
        <v>31</v>
      </c>
      <c r="M51" s="61">
        <f t="shared" si="1"/>
        <v>29.5</v>
      </c>
    </row>
    <row r="52" spans="1:13" ht="19.5" customHeight="1">
      <c r="A52" s="85" t="s">
        <v>22</v>
      </c>
      <c r="B52" s="21" t="s">
        <v>0</v>
      </c>
      <c r="C52" s="60" t="s">
        <v>80</v>
      </c>
      <c r="D52" s="60" t="s">
        <v>80</v>
      </c>
      <c r="E52" s="60" t="s">
        <v>80</v>
      </c>
      <c r="F52" s="60" t="s">
        <v>80</v>
      </c>
      <c r="G52" s="60" t="s">
        <v>80</v>
      </c>
      <c r="H52" s="60" t="s">
        <v>80</v>
      </c>
      <c r="I52" s="60" t="s">
        <v>80</v>
      </c>
      <c r="J52" s="60" t="s">
        <v>80</v>
      </c>
      <c r="K52" s="60">
        <v>33</v>
      </c>
      <c r="L52" s="60">
        <v>37</v>
      </c>
      <c r="M52" s="61">
        <f t="shared" si="1"/>
        <v>35</v>
      </c>
    </row>
    <row r="53" spans="1:13" ht="19.5" customHeight="1">
      <c r="A53" s="85" t="s">
        <v>23</v>
      </c>
      <c r="B53" s="21" t="s">
        <v>0</v>
      </c>
      <c r="C53" s="60" t="s">
        <v>80</v>
      </c>
      <c r="D53" s="60" t="s">
        <v>80</v>
      </c>
      <c r="E53" s="60" t="s">
        <v>80</v>
      </c>
      <c r="F53" s="60" t="s">
        <v>80</v>
      </c>
      <c r="G53" s="60" t="s">
        <v>80</v>
      </c>
      <c r="H53" s="60" t="s">
        <v>80</v>
      </c>
      <c r="I53" s="60" t="s">
        <v>80</v>
      </c>
      <c r="J53" s="60" t="s">
        <v>80</v>
      </c>
      <c r="K53" s="60" t="s">
        <v>80</v>
      </c>
      <c r="L53" s="60" t="s">
        <v>80</v>
      </c>
      <c r="M53" s="60" t="str">
        <f t="shared" si="1"/>
        <v>=</v>
      </c>
    </row>
    <row r="54" spans="1:13" ht="19.5" customHeight="1">
      <c r="A54" s="85" t="s">
        <v>24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60" t="s">
        <v>80</v>
      </c>
      <c r="L54" s="60" t="s">
        <v>80</v>
      </c>
      <c r="M54" s="60" t="str">
        <f t="shared" si="1"/>
        <v>=</v>
      </c>
    </row>
    <row r="55" spans="1:13" ht="19.5" customHeight="1">
      <c r="A55" s="85" t="s">
        <v>25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60" t="s">
        <v>80</v>
      </c>
      <c r="L55" s="60" t="s">
        <v>80</v>
      </c>
      <c r="M55" s="60" t="str">
        <f t="shared" si="1"/>
        <v>=</v>
      </c>
    </row>
    <row r="56" spans="1:13" ht="19.5" customHeight="1">
      <c r="A56" s="85" t="s">
        <v>26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60" t="s">
        <v>80</v>
      </c>
      <c r="L56" s="60" t="s">
        <v>80</v>
      </c>
      <c r="M56" s="60" t="str">
        <f t="shared" si="1"/>
        <v>=</v>
      </c>
    </row>
    <row r="57" spans="1:13" ht="19.5" customHeight="1">
      <c r="A57" s="85" t="s">
        <v>27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60" t="s">
        <v>80</v>
      </c>
      <c r="L57" s="60" t="s">
        <v>80</v>
      </c>
      <c r="M57" s="60" t="str">
        <f t="shared" si="1"/>
        <v>=</v>
      </c>
    </row>
    <row r="58" spans="1:13" ht="19.5" customHeight="1">
      <c r="A58" s="85" t="s">
        <v>28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60" t="s">
        <v>80</v>
      </c>
      <c r="L58" s="60" t="s">
        <v>80</v>
      </c>
      <c r="M58" s="61" t="str">
        <f t="shared" si="1"/>
        <v>=</v>
      </c>
    </row>
    <row r="59" spans="1:13" ht="19.5" customHeight="1">
      <c r="A59" s="85" t="s">
        <v>29</v>
      </c>
      <c r="B59" s="21" t="s">
        <v>0</v>
      </c>
      <c r="C59" s="60" t="s">
        <v>80</v>
      </c>
      <c r="D59" s="60" t="s">
        <v>80</v>
      </c>
      <c r="E59" s="60" t="s">
        <v>80</v>
      </c>
      <c r="F59" s="60" t="s">
        <v>80</v>
      </c>
      <c r="G59" s="60" t="s">
        <v>80</v>
      </c>
      <c r="H59" s="60" t="s">
        <v>80</v>
      </c>
      <c r="I59" s="60" t="s">
        <v>80</v>
      </c>
      <c r="J59" s="60" t="s">
        <v>80</v>
      </c>
      <c r="K59" s="60" t="s">
        <v>80</v>
      </c>
      <c r="L59" s="60" t="s">
        <v>80</v>
      </c>
      <c r="M59" s="61" t="str">
        <f t="shared" si="1"/>
        <v>=</v>
      </c>
    </row>
    <row r="60" spans="1:13" ht="19.5" customHeight="1">
      <c r="A60" s="56"/>
      <c r="B60" s="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9.5" customHeight="1" thickBot="1">
      <c r="A61" s="13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9.5" customHeight="1" thickTop="1">
      <c r="A62" s="57"/>
      <c r="B62" s="18"/>
      <c r="C62" s="134" t="s">
        <v>183</v>
      </c>
      <c r="D62" s="134"/>
      <c r="E62" s="134" t="s">
        <v>184</v>
      </c>
      <c r="F62" s="134"/>
      <c r="G62" s="134" t="s">
        <v>185</v>
      </c>
      <c r="H62" s="134"/>
      <c r="I62" s="134" t="s">
        <v>186</v>
      </c>
      <c r="J62" s="134"/>
      <c r="K62" s="134" t="s">
        <v>187</v>
      </c>
      <c r="L62" s="134"/>
      <c r="M62" s="70" t="s">
        <v>144</v>
      </c>
    </row>
    <row r="63" spans="1:13" ht="19.5" customHeight="1">
      <c r="A63" s="58"/>
      <c r="B63" s="8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19.5" customHeight="1">
      <c r="A64" s="59"/>
      <c r="B64" s="5"/>
      <c r="C64" s="141" t="s">
        <v>59</v>
      </c>
      <c r="D64" s="141"/>
      <c r="E64" s="141" t="s">
        <v>59</v>
      </c>
      <c r="F64" s="141"/>
      <c r="G64" s="141" t="s">
        <v>59</v>
      </c>
      <c r="H64" s="141"/>
      <c r="I64" s="141" t="s">
        <v>59</v>
      </c>
      <c r="J64" s="141"/>
      <c r="K64" s="141" t="s">
        <v>59</v>
      </c>
      <c r="L64" s="141"/>
      <c r="M64" s="73" t="s">
        <v>225</v>
      </c>
    </row>
    <row r="65" spans="1:13" ht="19.5" customHeight="1">
      <c r="A65" s="56" t="s">
        <v>78</v>
      </c>
      <c r="B65" s="24" t="s">
        <v>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9.5" customHeight="1">
      <c r="A66" s="87" t="s">
        <v>30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9.5" customHeight="1">
      <c r="A67" s="85" t="s">
        <v>118</v>
      </c>
      <c r="B67" s="20" t="s">
        <v>83</v>
      </c>
      <c r="C67" s="136">
        <v>5.5</v>
      </c>
      <c r="D67" s="136"/>
      <c r="E67" s="136">
        <v>5.5</v>
      </c>
      <c r="F67" s="136"/>
      <c r="G67" s="136">
        <v>5.5</v>
      </c>
      <c r="H67" s="136"/>
      <c r="I67" s="136">
        <v>5.5</v>
      </c>
      <c r="J67" s="136"/>
      <c r="K67" s="136">
        <v>5.5</v>
      </c>
      <c r="L67" s="136"/>
      <c r="M67" s="63">
        <f>AVERAGE(C67:L67)</f>
        <v>5.5</v>
      </c>
    </row>
    <row r="68" spans="1:13" ht="19.5" customHeight="1">
      <c r="A68" s="85" t="s">
        <v>119</v>
      </c>
      <c r="B68" s="21" t="s">
        <v>0</v>
      </c>
      <c r="C68" s="136">
        <v>5.5</v>
      </c>
      <c r="D68" s="136"/>
      <c r="E68" s="136">
        <v>5.5</v>
      </c>
      <c r="F68" s="136"/>
      <c r="G68" s="136">
        <v>5.5</v>
      </c>
      <c r="H68" s="136"/>
      <c r="I68" s="136">
        <v>5.5</v>
      </c>
      <c r="J68" s="136"/>
      <c r="K68" s="136">
        <v>5.5</v>
      </c>
      <c r="L68" s="136"/>
      <c r="M68" s="63">
        <f>AVERAGE(C68:L68)</f>
        <v>5.5</v>
      </c>
    </row>
    <row r="69" spans="1:13" ht="30" customHeight="1">
      <c r="A69" s="88" t="s">
        <v>120</v>
      </c>
      <c r="B69" s="20" t="s">
        <v>0</v>
      </c>
      <c r="C69" s="136">
        <v>1.27</v>
      </c>
      <c r="D69" s="136"/>
      <c r="E69" s="136">
        <v>1.3</v>
      </c>
      <c r="F69" s="136"/>
      <c r="G69" s="136">
        <v>1.3</v>
      </c>
      <c r="H69" s="136"/>
      <c r="I69" s="136">
        <v>1.3</v>
      </c>
      <c r="J69" s="136"/>
      <c r="K69" s="136">
        <v>1.3</v>
      </c>
      <c r="L69" s="136"/>
      <c r="M69" s="63">
        <f>AVERAGE(C69:L69)</f>
        <v>1.294</v>
      </c>
    </row>
    <row r="70" spans="1:13" ht="19.5" customHeight="1">
      <c r="A70" s="89" t="s">
        <v>121</v>
      </c>
      <c r="B70" s="24" t="s">
        <v>8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66"/>
    </row>
    <row r="71" spans="1:13" ht="19.5" customHeight="1">
      <c r="A71" s="90" t="s">
        <v>103</v>
      </c>
      <c r="B71" s="20" t="s">
        <v>0</v>
      </c>
      <c r="C71" s="136">
        <v>1.47</v>
      </c>
      <c r="D71" s="136"/>
      <c r="E71" s="136">
        <v>1.47</v>
      </c>
      <c r="F71" s="136"/>
      <c r="G71" s="136">
        <v>1.47</v>
      </c>
      <c r="H71" s="136"/>
      <c r="I71" s="136">
        <v>1.49</v>
      </c>
      <c r="J71" s="136"/>
      <c r="K71" s="136">
        <v>1.49</v>
      </c>
      <c r="L71" s="136"/>
      <c r="M71" s="63">
        <f>AVERAGE(C71:L71)</f>
        <v>1.4780000000000002</v>
      </c>
    </row>
    <row r="72" spans="1:13" ht="19.5" customHeight="1">
      <c r="A72" s="90" t="s">
        <v>104</v>
      </c>
      <c r="B72" s="21" t="s">
        <v>0</v>
      </c>
      <c r="C72" s="136">
        <v>1.28</v>
      </c>
      <c r="D72" s="136"/>
      <c r="E72" s="136">
        <v>1.28</v>
      </c>
      <c r="F72" s="136"/>
      <c r="G72" s="136">
        <v>1.28</v>
      </c>
      <c r="H72" s="136"/>
      <c r="I72" s="136">
        <v>1.28</v>
      </c>
      <c r="J72" s="136"/>
      <c r="K72" s="136">
        <v>1.28</v>
      </c>
      <c r="L72" s="136"/>
      <c r="M72" s="63">
        <f>AVERAGE(C72:L72)</f>
        <v>1.28</v>
      </c>
    </row>
    <row r="73" spans="1:13" ht="19.5" customHeight="1">
      <c r="A73" s="85" t="s">
        <v>122</v>
      </c>
      <c r="B73" s="21" t="s">
        <v>0</v>
      </c>
      <c r="C73" s="136">
        <v>5.5</v>
      </c>
      <c r="D73" s="136"/>
      <c r="E73" s="136">
        <v>5.5</v>
      </c>
      <c r="F73" s="136"/>
      <c r="G73" s="136">
        <v>5.5</v>
      </c>
      <c r="H73" s="136"/>
      <c r="I73" s="136">
        <v>5.5</v>
      </c>
      <c r="J73" s="136"/>
      <c r="K73" s="136">
        <v>5.5</v>
      </c>
      <c r="L73" s="136"/>
      <c r="M73" s="63">
        <f>AVERAGE(C73:L73)</f>
        <v>5.5</v>
      </c>
    </row>
    <row r="74" spans="1:13" ht="19.5" customHeight="1">
      <c r="A74" s="85" t="s">
        <v>123</v>
      </c>
      <c r="B74" s="21" t="s">
        <v>0</v>
      </c>
      <c r="C74" s="133">
        <v>1.41</v>
      </c>
      <c r="D74" s="133"/>
      <c r="E74" s="133">
        <v>1.57</v>
      </c>
      <c r="F74" s="133"/>
      <c r="G74" s="133">
        <v>1.7</v>
      </c>
      <c r="H74" s="133"/>
      <c r="I74" s="133">
        <v>1.78</v>
      </c>
      <c r="J74" s="133"/>
      <c r="K74" s="133">
        <v>1.78</v>
      </c>
      <c r="L74" s="133"/>
      <c r="M74" s="64">
        <f>AVERAGE(C74:L74)</f>
        <v>1.6480000000000001</v>
      </c>
    </row>
    <row r="75" spans="1:13" ht="19.5" customHeight="1">
      <c r="A75" s="89" t="s">
        <v>124</v>
      </c>
      <c r="B75" s="1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76"/>
    </row>
    <row r="76" spans="1:13" ht="19.5" customHeight="1">
      <c r="A76" s="90" t="s">
        <v>105</v>
      </c>
      <c r="B76" s="20" t="s">
        <v>0</v>
      </c>
      <c r="C76" s="136">
        <v>1.66</v>
      </c>
      <c r="D76" s="136"/>
      <c r="E76" s="136">
        <v>1.79</v>
      </c>
      <c r="F76" s="136"/>
      <c r="G76" s="136">
        <v>1.93</v>
      </c>
      <c r="H76" s="136"/>
      <c r="I76" s="136">
        <v>2.06</v>
      </c>
      <c r="J76" s="136"/>
      <c r="K76" s="136">
        <v>2.1</v>
      </c>
      <c r="L76" s="136"/>
      <c r="M76" s="63">
        <f>AVERAGE(C76:L76)</f>
        <v>1.908</v>
      </c>
    </row>
    <row r="77" spans="1:13" ht="19.5" customHeight="1">
      <c r="A77" s="90" t="s">
        <v>106</v>
      </c>
      <c r="B77" s="21" t="s">
        <v>0</v>
      </c>
      <c r="C77" s="136">
        <v>1.72</v>
      </c>
      <c r="D77" s="136"/>
      <c r="E77" s="136">
        <v>1.85</v>
      </c>
      <c r="F77" s="136"/>
      <c r="G77" s="136">
        <v>1.99</v>
      </c>
      <c r="H77" s="136"/>
      <c r="I77" s="136">
        <v>2.12</v>
      </c>
      <c r="J77" s="136"/>
      <c r="K77" s="136">
        <v>2.16</v>
      </c>
      <c r="L77" s="136"/>
      <c r="M77" s="63">
        <f>AVERAGE(C77:L77)</f>
        <v>1.968</v>
      </c>
    </row>
    <row r="78" spans="1:13" ht="19.5" customHeight="1">
      <c r="A78" s="57"/>
      <c r="B78" s="24" t="s">
        <v>8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77"/>
    </row>
    <row r="79" spans="1:13" ht="48" customHeight="1">
      <c r="A79" s="97" t="s">
        <v>255</v>
      </c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77"/>
    </row>
    <row r="80" spans="1:13" ht="19.5" customHeight="1">
      <c r="A80" s="56" t="s">
        <v>75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77"/>
    </row>
    <row r="81" spans="1:13" ht="19.5" customHeight="1">
      <c r="A81" s="91" t="s">
        <v>56</v>
      </c>
      <c r="B81" s="20" t="s">
        <v>83</v>
      </c>
      <c r="C81" s="136">
        <v>2.31</v>
      </c>
      <c r="D81" s="136"/>
      <c r="E81" s="136">
        <v>2.31</v>
      </c>
      <c r="F81" s="136"/>
      <c r="G81" s="136">
        <v>2.31</v>
      </c>
      <c r="H81" s="136"/>
      <c r="I81" s="136">
        <v>2.31</v>
      </c>
      <c r="J81" s="136"/>
      <c r="K81" s="136">
        <v>2.31</v>
      </c>
      <c r="L81" s="136"/>
      <c r="M81" s="63">
        <f aca="true" t="shared" si="2" ref="M81:M86">AVERAGE(C81:L81)</f>
        <v>2.31</v>
      </c>
    </row>
    <row r="82" spans="1:13" ht="19.5" customHeight="1">
      <c r="A82" s="91" t="s">
        <v>102</v>
      </c>
      <c r="B82" s="21" t="s">
        <v>0</v>
      </c>
      <c r="C82" s="133">
        <v>2.21</v>
      </c>
      <c r="D82" s="133"/>
      <c r="E82" s="133">
        <v>2.21</v>
      </c>
      <c r="F82" s="133"/>
      <c r="G82" s="133">
        <v>2.21</v>
      </c>
      <c r="H82" s="133"/>
      <c r="I82" s="133">
        <v>2.21</v>
      </c>
      <c r="J82" s="133"/>
      <c r="K82" s="133">
        <v>2.21</v>
      </c>
      <c r="L82" s="133"/>
      <c r="M82" s="64">
        <f t="shared" si="2"/>
        <v>2.21</v>
      </c>
    </row>
    <row r="83" spans="1:13" ht="19.5" customHeight="1">
      <c r="A83" s="91" t="s">
        <v>101</v>
      </c>
      <c r="B83" s="21" t="s">
        <v>0</v>
      </c>
      <c r="C83" s="133">
        <v>1.96</v>
      </c>
      <c r="D83" s="133"/>
      <c r="E83" s="133">
        <v>1.96</v>
      </c>
      <c r="F83" s="133"/>
      <c r="G83" s="133">
        <v>1.96</v>
      </c>
      <c r="H83" s="133"/>
      <c r="I83" s="133">
        <v>1.96</v>
      </c>
      <c r="J83" s="133"/>
      <c r="K83" s="133">
        <v>1.96</v>
      </c>
      <c r="L83" s="133"/>
      <c r="M83" s="64">
        <f t="shared" si="2"/>
        <v>1.9600000000000002</v>
      </c>
    </row>
    <row r="84" spans="1:13" ht="19.5" customHeight="1">
      <c r="A84" s="91" t="s">
        <v>100</v>
      </c>
      <c r="B84" s="21" t="s">
        <v>0</v>
      </c>
      <c r="C84" s="133">
        <v>1.66</v>
      </c>
      <c r="D84" s="133"/>
      <c r="E84" s="133">
        <v>1.66</v>
      </c>
      <c r="F84" s="133"/>
      <c r="G84" s="133">
        <v>1.66</v>
      </c>
      <c r="H84" s="133"/>
      <c r="I84" s="133">
        <v>1.66</v>
      </c>
      <c r="J84" s="133"/>
      <c r="K84" s="133">
        <v>1.66</v>
      </c>
      <c r="L84" s="133"/>
      <c r="M84" s="64">
        <f t="shared" si="2"/>
        <v>1.6599999999999997</v>
      </c>
    </row>
    <row r="85" spans="1:13" ht="19.5" customHeight="1">
      <c r="A85" s="91" t="s">
        <v>99</v>
      </c>
      <c r="B85" s="21" t="s">
        <v>0</v>
      </c>
      <c r="C85" s="133">
        <v>1.51</v>
      </c>
      <c r="D85" s="133"/>
      <c r="E85" s="133">
        <v>1.51</v>
      </c>
      <c r="F85" s="133"/>
      <c r="G85" s="133">
        <v>1.51</v>
      </c>
      <c r="H85" s="133"/>
      <c r="I85" s="133">
        <v>1.51</v>
      </c>
      <c r="J85" s="133"/>
      <c r="K85" s="133">
        <v>1.51</v>
      </c>
      <c r="L85" s="133"/>
      <c r="M85" s="64">
        <f t="shared" si="2"/>
        <v>1.51</v>
      </c>
    </row>
    <row r="86" spans="1:13" ht="19.5" customHeight="1">
      <c r="A86" s="91" t="s">
        <v>98</v>
      </c>
      <c r="B86" s="21" t="s">
        <v>0</v>
      </c>
      <c r="C86" s="133">
        <v>1.03</v>
      </c>
      <c r="D86" s="133"/>
      <c r="E86" s="133">
        <v>1.03</v>
      </c>
      <c r="F86" s="133"/>
      <c r="G86" s="133">
        <v>1.03</v>
      </c>
      <c r="H86" s="133"/>
      <c r="I86" s="133">
        <v>1.03</v>
      </c>
      <c r="J86" s="133"/>
      <c r="K86" s="133">
        <v>1.03</v>
      </c>
      <c r="L86" s="133"/>
      <c r="M86" s="64">
        <f t="shared" si="2"/>
        <v>1.03</v>
      </c>
    </row>
    <row r="87" spans="1:13" ht="19.5" customHeight="1">
      <c r="A87" s="56" t="s">
        <v>77</v>
      </c>
      <c r="B87" s="23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77"/>
    </row>
    <row r="88" spans="1:13" ht="19.5" customHeight="1">
      <c r="A88" s="87" t="s">
        <v>31</v>
      </c>
      <c r="B88" s="23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77"/>
    </row>
    <row r="89" spans="1:13" ht="19.5" customHeight="1">
      <c r="A89" s="85" t="s">
        <v>125</v>
      </c>
      <c r="B89" s="20" t="s">
        <v>83</v>
      </c>
      <c r="C89" s="136">
        <v>0.95</v>
      </c>
      <c r="D89" s="136"/>
      <c r="E89" s="136">
        <v>0.95</v>
      </c>
      <c r="F89" s="136"/>
      <c r="G89" s="136">
        <v>0.95</v>
      </c>
      <c r="H89" s="136"/>
      <c r="I89" s="136">
        <v>0.95</v>
      </c>
      <c r="J89" s="136"/>
      <c r="K89" s="136">
        <v>0.95</v>
      </c>
      <c r="L89" s="136"/>
      <c r="M89" s="63">
        <f>AVERAGE(C89:L89)</f>
        <v>0.95</v>
      </c>
    </row>
    <row r="90" spans="1:13" ht="19.5" customHeight="1">
      <c r="A90" s="85" t="s">
        <v>126</v>
      </c>
      <c r="B90" s="21" t="s">
        <v>0</v>
      </c>
      <c r="C90" s="133">
        <v>0.65</v>
      </c>
      <c r="D90" s="133"/>
      <c r="E90" s="133">
        <v>0.65</v>
      </c>
      <c r="F90" s="133"/>
      <c r="G90" s="133">
        <v>0.65</v>
      </c>
      <c r="H90" s="133"/>
      <c r="I90" s="133">
        <v>0.65</v>
      </c>
      <c r="J90" s="133"/>
      <c r="K90" s="133">
        <v>0.65</v>
      </c>
      <c r="L90" s="133"/>
      <c r="M90" s="64">
        <f>AVERAGE(C90:L90)</f>
        <v>0.65</v>
      </c>
    </row>
    <row r="91" spans="1:13" ht="19.5" customHeight="1">
      <c r="A91" s="92" t="s">
        <v>32</v>
      </c>
      <c r="B91" s="21" t="s">
        <v>0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78"/>
    </row>
    <row r="92" spans="1:13" ht="19.5" customHeight="1">
      <c r="A92" s="85" t="s">
        <v>125</v>
      </c>
      <c r="B92" s="21" t="s">
        <v>0</v>
      </c>
      <c r="C92" s="133">
        <v>0.65</v>
      </c>
      <c r="D92" s="133"/>
      <c r="E92" s="133">
        <v>0.65</v>
      </c>
      <c r="F92" s="133"/>
      <c r="G92" s="133">
        <v>0.65</v>
      </c>
      <c r="H92" s="133"/>
      <c r="I92" s="133">
        <v>0.6</v>
      </c>
      <c r="J92" s="133"/>
      <c r="K92" s="133">
        <v>0.6</v>
      </c>
      <c r="L92" s="133"/>
      <c r="M92" s="64">
        <f>AVERAGE(C92:L92)</f>
        <v>0.6300000000000001</v>
      </c>
    </row>
    <row r="93" spans="1:13" ht="19.5" customHeight="1">
      <c r="A93" s="85" t="s">
        <v>126</v>
      </c>
      <c r="B93" s="21" t="s">
        <v>0</v>
      </c>
      <c r="C93" s="133">
        <v>0.35</v>
      </c>
      <c r="D93" s="133"/>
      <c r="E93" s="133">
        <v>0.35</v>
      </c>
      <c r="F93" s="133"/>
      <c r="G93" s="133">
        <v>0.35</v>
      </c>
      <c r="H93" s="133"/>
      <c r="I93" s="133">
        <v>0.3</v>
      </c>
      <c r="J93" s="133"/>
      <c r="K93" s="133">
        <v>0.3</v>
      </c>
      <c r="L93" s="133"/>
      <c r="M93" s="64">
        <f>AVERAGE(C93:L93)</f>
        <v>0.32999999999999996</v>
      </c>
    </row>
    <row r="94" spans="1:13" ht="19.5" customHeight="1">
      <c r="A94" s="92" t="s">
        <v>33</v>
      </c>
      <c r="B94" s="21" t="s">
        <v>0</v>
      </c>
      <c r="C94" s="133">
        <v>0.2</v>
      </c>
      <c r="D94" s="133"/>
      <c r="E94" s="133">
        <v>0.2</v>
      </c>
      <c r="F94" s="133"/>
      <c r="G94" s="133">
        <v>0.2</v>
      </c>
      <c r="H94" s="133"/>
      <c r="I94" s="133">
        <v>0.15</v>
      </c>
      <c r="J94" s="133"/>
      <c r="K94" s="133">
        <v>0.15</v>
      </c>
      <c r="L94" s="133"/>
      <c r="M94" s="64">
        <f>AVERAGE(C94:L94)</f>
        <v>0.18000000000000002</v>
      </c>
    </row>
    <row r="95" spans="1:13" ht="19.5" customHeight="1">
      <c r="A95" s="56" t="s">
        <v>76</v>
      </c>
      <c r="B95" s="23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79"/>
    </row>
    <row r="96" spans="1:13" ht="19.5" customHeight="1">
      <c r="A96" s="85" t="s">
        <v>127</v>
      </c>
      <c r="B96" s="20" t="s">
        <v>83</v>
      </c>
      <c r="C96" s="136">
        <v>1.45</v>
      </c>
      <c r="D96" s="136"/>
      <c r="E96" s="136">
        <v>1.5</v>
      </c>
      <c r="F96" s="136"/>
      <c r="G96" s="136">
        <v>1.52</v>
      </c>
      <c r="H96" s="136"/>
      <c r="I96" s="136">
        <v>1.52</v>
      </c>
      <c r="J96" s="136"/>
      <c r="K96" s="136">
        <v>1.5</v>
      </c>
      <c r="L96" s="136"/>
      <c r="M96" s="63">
        <f>AVERAGE(C96:L96)</f>
        <v>1.498</v>
      </c>
    </row>
    <row r="97" spans="1:13" ht="19.5" customHeight="1">
      <c r="A97" s="85" t="s">
        <v>128</v>
      </c>
      <c r="B97" s="21" t="s">
        <v>0</v>
      </c>
      <c r="C97" s="133">
        <v>1.47</v>
      </c>
      <c r="D97" s="133"/>
      <c r="E97" s="133">
        <v>1.52</v>
      </c>
      <c r="F97" s="133"/>
      <c r="G97" s="133">
        <v>1.54</v>
      </c>
      <c r="H97" s="133"/>
      <c r="I97" s="133">
        <v>1.54</v>
      </c>
      <c r="J97" s="133"/>
      <c r="K97" s="133">
        <v>1.52</v>
      </c>
      <c r="L97" s="133"/>
      <c r="M97" s="64">
        <f>AVERAGE(C97:L97)</f>
        <v>1.518</v>
      </c>
    </row>
    <row r="98" spans="1:13" ht="19.5" customHeight="1">
      <c r="A98" s="93"/>
      <c r="B98" s="34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1:13" ht="19.5" customHeight="1">
      <c r="A99" s="56" t="s">
        <v>241</v>
      </c>
      <c r="B99" s="18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77"/>
    </row>
    <row r="100" spans="1:13" ht="19.5" customHeight="1">
      <c r="A100" s="56" t="s">
        <v>107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77"/>
    </row>
    <row r="101" spans="1:13" ht="19.5" customHeight="1">
      <c r="A101" s="85" t="s">
        <v>130</v>
      </c>
      <c r="B101" s="20" t="s">
        <v>83</v>
      </c>
      <c r="C101" s="136">
        <v>3</v>
      </c>
      <c r="D101" s="136"/>
      <c r="E101" s="136">
        <v>2.8</v>
      </c>
      <c r="F101" s="136"/>
      <c r="G101" s="136">
        <v>2.3</v>
      </c>
      <c r="H101" s="136"/>
      <c r="I101" s="136">
        <v>2.3</v>
      </c>
      <c r="J101" s="136"/>
      <c r="K101" s="136">
        <v>2.3</v>
      </c>
      <c r="L101" s="136"/>
      <c r="M101" s="63">
        <f aca="true" t="shared" si="3" ref="M101:M107">AVERAGE(C101:L101)</f>
        <v>2.54</v>
      </c>
    </row>
    <row r="102" spans="1:13" ht="19.5" customHeight="1">
      <c r="A102" s="85" t="s">
        <v>131</v>
      </c>
      <c r="B102" s="21" t="s">
        <v>0</v>
      </c>
      <c r="C102" s="133">
        <v>6</v>
      </c>
      <c r="D102" s="133"/>
      <c r="E102" s="133">
        <v>6</v>
      </c>
      <c r="F102" s="133"/>
      <c r="G102" s="133">
        <v>6</v>
      </c>
      <c r="H102" s="133"/>
      <c r="I102" s="133">
        <v>6</v>
      </c>
      <c r="J102" s="133"/>
      <c r="K102" s="133">
        <v>6.5</v>
      </c>
      <c r="L102" s="133"/>
      <c r="M102" s="64">
        <f>IF(ISERROR(AVERAGE(C102:L102)),"=",AVERAGE(C102:L102))</f>
        <v>6.1</v>
      </c>
    </row>
    <row r="103" spans="1:13" ht="19.5" customHeight="1">
      <c r="A103" s="85" t="s">
        <v>129</v>
      </c>
      <c r="B103" s="21" t="s">
        <v>0</v>
      </c>
      <c r="C103" s="133" t="s">
        <v>80</v>
      </c>
      <c r="D103" s="133"/>
      <c r="E103" s="133" t="s">
        <v>80</v>
      </c>
      <c r="F103" s="133"/>
      <c r="G103" s="133" t="s">
        <v>80</v>
      </c>
      <c r="H103" s="133"/>
      <c r="I103" s="133" t="s">
        <v>80</v>
      </c>
      <c r="J103" s="133"/>
      <c r="K103" s="133" t="s">
        <v>80</v>
      </c>
      <c r="L103" s="133"/>
      <c r="M103" s="64" t="str">
        <f>IF(ISERROR(AVERAGE(C103:L103)),"=",AVERAGE(C103:L103))</f>
        <v>=</v>
      </c>
    </row>
    <row r="104" spans="1:13" ht="19.5" customHeight="1">
      <c r="A104" s="85" t="s">
        <v>132</v>
      </c>
      <c r="B104" s="21" t="s">
        <v>0</v>
      </c>
      <c r="C104" s="133">
        <v>2.8</v>
      </c>
      <c r="D104" s="133"/>
      <c r="E104" s="133">
        <v>2.8</v>
      </c>
      <c r="F104" s="133"/>
      <c r="G104" s="133">
        <v>2.8</v>
      </c>
      <c r="H104" s="133"/>
      <c r="I104" s="133">
        <v>2.8</v>
      </c>
      <c r="J104" s="133"/>
      <c r="K104" s="133">
        <v>2.8</v>
      </c>
      <c r="L104" s="133"/>
      <c r="M104" s="64">
        <f>IF(ISERROR(AVERAGE(C104:L104)),"=",AVERAGE(C104:L104))</f>
        <v>2.8</v>
      </c>
    </row>
    <row r="105" spans="1:13" ht="19.5" customHeight="1">
      <c r="A105" s="85" t="s">
        <v>133</v>
      </c>
      <c r="B105" s="21" t="s">
        <v>0</v>
      </c>
      <c r="C105" s="133">
        <v>2.65</v>
      </c>
      <c r="D105" s="133"/>
      <c r="E105" s="133">
        <v>2.65</v>
      </c>
      <c r="F105" s="133"/>
      <c r="G105" s="133">
        <v>2.65</v>
      </c>
      <c r="H105" s="133"/>
      <c r="I105" s="133">
        <v>2.65</v>
      </c>
      <c r="J105" s="133"/>
      <c r="K105" s="133">
        <v>2.65</v>
      </c>
      <c r="L105" s="133"/>
      <c r="M105" s="64">
        <f t="shared" si="3"/>
        <v>2.65</v>
      </c>
    </row>
    <row r="106" spans="1:13" ht="19.5" customHeight="1">
      <c r="A106" s="85" t="s">
        <v>134</v>
      </c>
      <c r="B106" s="21" t="s">
        <v>0</v>
      </c>
      <c r="C106" s="133">
        <v>3.2</v>
      </c>
      <c r="D106" s="133"/>
      <c r="E106" s="133">
        <v>3.2</v>
      </c>
      <c r="F106" s="133"/>
      <c r="G106" s="133">
        <v>3.2</v>
      </c>
      <c r="H106" s="133"/>
      <c r="I106" s="133">
        <v>3.2</v>
      </c>
      <c r="J106" s="133"/>
      <c r="K106" s="133">
        <v>3.2</v>
      </c>
      <c r="L106" s="133"/>
      <c r="M106" s="64">
        <f t="shared" si="3"/>
        <v>3.2</v>
      </c>
    </row>
    <row r="107" spans="1:13" ht="19.5" customHeight="1">
      <c r="A107" s="85" t="s">
        <v>135</v>
      </c>
      <c r="B107" s="21" t="s">
        <v>0</v>
      </c>
      <c r="C107" s="133">
        <v>5.25</v>
      </c>
      <c r="D107" s="133"/>
      <c r="E107" s="133">
        <v>5.25</v>
      </c>
      <c r="F107" s="133"/>
      <c r="G107" s="133">
        <v>5.25</v>
      </c>
      <c r="H107" s="133"/>
      <c r="I107" s="133">
        <v>5.25</v>
      </c>
      <c r="J107" s="133"/>
      <c r="K107" s="133">
        <v>5.75</v>
      </c>
      <c r="L107" s="133"/>
      <c r="M107" s="64">
        <f t="shared" si="3"/>
        <v>5.35</v>
      </c>
    </row>
    <row r="108" spans="1:13" ht="19.5" customHeight="1">
      <c r="A108" s="56" t="s">
        <v>76</v>
      </c>
      <c r="B108" s="18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77"/>
    </row>
    <row r="109" spans="1:13" ht="19.5" customHeight="1">
      <c r="A109" s="85" t="s">
        <v>136</v>
      </c>
      <c r="B109" s="20" t="s">
        <v>83</v>
      </c>
      <c r="C109" s="136">
        <v>1.98</v>
      </c>
      <c r="D109" s="136"/>
      <c r="E109" s="136">
        <v>1.94</v>
      </c>
      <c r="F109" s="136"/>
      <c r="G109" s="136">
        <v>1.92</v>
      </c>
      <c r="H109" s="136"/>
      <c r="I109" s="136">
        <v>1.92</v>
      </c>
      <c r="J109" s="136"/>
      <c r="K109" s="136">
        <v>1.92</v>
      </c>
      <c r="L109" s="136"/>
      <c r="M109" s="63">
        <f>AVERAGE(C109:L109)</f>
        <v>1.936</v>
      </c>
    </row>
    <row r="110" spans="1:13" ht="19.5" customHeight="1">
      <c r="A110" s="85" t="s">
        <v>137</v>
      </c>
      <c r="B110" s="21" t="s">
        <v>0</v>
      </c>
      <c r="C110" s="133">
        <v>1.83</v>
      </c>
      <c r="D110" s="133"/>
      <c r="E110" s="133">
        <v>1.79</v>
      </c>
      <c r="F110" s="133"/>
      <c r="G110" s="133">
        <v>1.78</v>
      </c>
      <c r="H110" s="133"/>
      <c r="I110" s="133">
        <v>1.78</v>
      </c>
      <c r="J110" s="133"/>
      <c r="K110" s="133">
        <v>1.76</v>
      </c>
      <c r="L110" s="133"/>
      <c r="M110" s="64">
        <f>AVERAGE(C110:L110)</f>
        <v>1.7880000000000003</v>
      </c>
    </row>
    <row r="111" spans="1:13" ht="19.5" customHeight="1" thickBot="1">
      <c r="A111" s="13"/>
      <c r="B111" s="12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19.5" customHeight="1" thickTop="1">
      <c r="A112" s="57"/>
      <c r="B112" s="18"/>
      <c r="C112" s="134" t="s">
        <v>183</v>
      </c>
      <c r="D112" s="134"/>
      <c r="E112" s="134" t="s">
        <v>184</v>
      </c>
      <c r="F112" s="134"/>
      <c r="G112" s="134" t="s">
        <v>185</v>
      </c>
      <c r="H112" s="134"/>
      <c r="I112" s="134" t="s">
        <v>186</v>
      </c>
      <c r="J112" s="134"/>
      <c r="K112" s="134" t="s">
        <v>187</v>
      </c>
      <c r="L112" s="134"/>
      <c r="M112" s="70" t="s">
        <v>144</v>
      </c>
    </row>
    <row r="113" spans="1:13" ht="19.5" customHeight="1">
      <c r="A113" s="56"/>
      <c r="B113" s="35"/>
      <c r="C113" s="71" t="s">
        <v>53</v>
      </c>
      <c r="D113" s="71" t="s">
        <v>54</v>
      </c>
      <c r="E113" s="71" t="s">
        <v>53</v>
      </c>
      <c r="F113" s="71" t="s">
        <v>54</v>
      </c>
      <c r="G113" s="71" t="s">
        <v>53</v>
      </c>
      <c r="H113" s="71" t="s">
        <v>54</v>
      </c>
      <c r="I113" s="71" t="s">
        <v>53</v>
      </c>
      <c r="J113" s="71" t="s">
        <v>54</v>
      </c>
      <c r="K113" s="71" t="s">
        <v>53</v>
      </c>
      <c r="L113" s="71" t="s">
        <v>54</v>
      </c>
      <c r="M113" s="71" t="s">
        <v>225</v>
      </c>
    </row>
    <row r="114" spans="1:13" ht="19.5" customHeight="1">
      <c r="A114" s="56" t="s">
        <v>242</v>
      </c>
      <c r="B114" s="24" t="s">
        <v>8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9.5" customHeight="1">
      <c r="A115" s="85" t="s">
        <v>57</v>
      </c>
      <c r="B115" s="20" t="s">
        <v>82</v>
      </c>
      <c r="C115" s="63">
        <v>42</v>
      </c>
      <c r="D115" s="63">
        <v>52</v>
      </c>
      <c r="E115" s="63">
        <v>45</v>
      </c>
      <c r="F115" s="63">
        <v>55</v>
      </c>
      <c r="G115" s="63">
        <v>40</v>
      </c>
      <c r="H115" s="63">
        <v>50</v>
      </c>
      <c r="I115" s="63">
        <v>35</v>
      </c>
      <c r="J115" s="63">
        <v>45</v>
      </c>
      <c r="K115" s="63">
        <v>35</v>
      </c>
      <c r="L115" s="63">
        <v>45</v>
      </c>
      <c r="M115" s="63">
        <f>AVERAGE(C115:L115)</f>
        <v>44.4</v>
      </c>
    </row>
    <row r="116" spans="1:13" ht="19.5" customHeight="1">
      <c r="A116" s="85" t="s">
        <v>97</v>
      </c>
      <c r="B116" s="21" t="s">
        <v>0</v>
      </c>
      <c r="C116" s="61" t="s">
        <v>80</v>
      </c>
      <c r="D116" s="61" t="s">
        <v>80</v>
      </c>
      <c r="E116" s="61" t="s">
        <v>80</v>
      </c>
      <c r="F116" s="61" t="s">
        <v>80</v>
      </c>
      <c r="G116" s="61" t="s">
        <v>80</v>
      </c>
      <c r="H116" s="61" t="s">
        <v>80</v>
      </c>
      <c r="I116" s="61">
        <v>48</v>
      </c>
      <c r="J116" s="61">
        <v>58</v>
      </c>
      <c r="K116" s="61">
        <v>35</v>
      </c>
      <c r="L116" s="61">
        <v>42</v>
      </c>
      <c r="M116" s="61">
        <f>AVERAGE(C116:L116)</f>
        <v>45.75</v>
      </c>
    </row>
    <row r="117" spans="1:13" ht="19.5" customHeight="1">
      <c r="A117" s="85" t="s">
        <v>96</v>
      </c>
      <c r="B117" s="21" t="s">
        <v>0</v>
      </c>
      <c r="C117" s="61" t="s">
        <v>80</v>
      </c>
      <c r="D117" s="61" t="s">
        <v>80</v>
      </c>
      <c r="E117" s="61">
        <v>40</v>
      </c>
      <c r="F117" s="61">
        <v>50</v>
      </c>
      <c r="G117" s="61">
        <v>35</v>
      </c>
      <c r="H117" s="61">
        <v>45</v>
      </c>
      <c r="I117" s="61">
        <v>33</v>
      </c>
      <c r="J117" s="61">
        <v>43</v>
      </c>
      <c r="K117" s="61">
        <v>35</v>
      </c>
      <c r="L117" s="61">
        <v>45</v>
      </c>
      <c r="M117" s="61">
        <f>AVERAGE(C117:L117)</f>
        <v>40.75</v>
      </c>
    </row>
    <row r="118" spans="1:13" ht="19.5" customHeight="1">
      <c r="A118" s="85" t="s">
        <v>34</v>
      </c>
      <c r="B118" s="21" t="s">
        <v>0</v>
      </c>
      <c r="C118" s="61">
        <v>45</v>
      </c>
      <c r="D118" s="61">
        <v>55</v>
      </c>
      <c r="E118" s="61">
        <v>42</v>
      </c>
      <c r="F118" s="61">
        <v>52</v>
      </c>
      <c r="G118" s="61">
        <v>37</v>
      </c>
      <c r="H118" s="61">
        <v>47</v>
      </c>
      <c r="I118" s="61">
        <v>31</v>
      </c>
      <c r="J118" s="61">
        <v>41</v>
      </c>
      <c r="K118" s="61">
        <v>31</v>
      </c>
      <c r="L118" s="61">
        <v>41.5</v>
      </c>
      <c r="M118" s="61">
        <f>AVERAGE(C118:L118)</f>
        <v>42.25</v>
      </c>
    </row>
    <row r="119" spans="1:13" ht="19.5" customHeight="1">
      <c r="A119" s="94"/>
      <c r="B119" s="23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</row>
    <row r="120" spans="1:13" ht="19.5" customHeight="1">
      <c r="A120" s="56" t="s">
        <v>267</v>
      </c>
      <c r="B120" s="1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  <row r="121" spans="1:13" ht="19.5" customHeight="1">
      <c r="A121" s="85" t="s">
        <v>91</v>
      </c>
      <c r="B121" s="20" t="s">
        <v>84</v>
      </c>
      <c r="C121" s="63">
        <v>4.25</v>
      </c>
      <c r="D121" s="63">
        <v>4.75</v>
      </c>
      <c r="E121" s="63">
        <v>5</v>
      </c>
      <c r="F121" s="63">
        <v>5.5</v>
      </c>
      <c r="G121" s="63">
        <v>4.8</v>
      </c>
      <c r="H121" s="63">
        <v>5.5</v>
      </c>
      <c r="I121" s="63">
        <v>4.8</v>
      </c>
      <c r="J121" s="63">
        <v>5.5</v>
      </c>
      <c r="K121" s="63">
        <v>4.6</v>
      </c>
      <c r="L121" s="63">
        <v>5.3</v>
      </c>
      <c r="M121" s="63">
        <f>AVERAGE(C121:L121)</f>
        <v>5</v>
      </c>
    </row>
    <row r="122" spans="1:13" ht="19.5" customHeight="1">
      <c r="A122" s="85" t="s">
        <v>92</v>
      </c>
      <c r="B122" s="21" t="s">
        <v>0</v>
      </c>
      <c r="C122" s="63">
        <v>4.5</v>
      </c>
      <c r="D122" s="63">
        <v>5</v>
      </c>
      <c r="E122" s="63">
        <v>5.2</v>
      </c>
      <c r="F122" s="63">
        <v>5.7</v>
      </c>
      <c r="G122" s="63">
        <v>5.2</v>
      </c>
      <c r="H122" s="63">
        <v>5.7</v>
      </c>
      <c r="I122" s="63">
        <v>5.2</v>
      </c>
      <c r="J122" s="63">
        <v>5.7</v>
      </c>
      <c r="K122" s="63">
        <v>4.8</v>
      </c>
      <c r="L122" s="63">
        <v>5.5</v>
      </c>
      <c r="M122" s="63">
        <f>AVERAGE(C122:L122)</f>
        <v>5.25</v>
      </c>
    </row>
    <row r="123" spans="1:13" ht="19.5" customHeight="1">
      <c r="A123" s="85" t="s">
        <v>35</v>
      </c>
      <c r="B123" s="21" t="s">
        <v>0</v>
      </c>
      <c r="C123" s="64">
        <v>3.9</v>
      </c>
      <c r="D123" s="64">
        <v>4.2</v>
      </c>
      <c r="E123" s="64">
        <v>4</v>
      </c>
      <c r="F123" s="64">
        <v>4.5</v>
      </c>
      <c r="G123" s="64">
        <v>3.8</v>
      </c>
      <c r="H123" s="64">
        <v>4.5</v>
      </c>
      <c r="I123" s="64">
        <v>4.2</v>
      </c>
      <c r="J123" s="64">
        <v>5</v>
      </c>
      <c r="K123" s="64">
        <v>4.2</v>
      </c>
      <c r="L123" s="64">
        <v>5</v>
      </c>
      <c r="M123" s="64">
        <f>AVERAGE(C123:L123)</f>
        <v>4.33</v>
      </c>
    </row>
    <row r="124" spans="1:13" ht="19.5" customHeight="1">
      <c r="A124" s="56"/>
      <c r="B124" s="23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 ht="19.5" customHeight="1">
      <c r="A125" s="56" t="s">
        <v>244</v>
      </c>
      <c r="B125" s="1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</row>
    <row r="126" spans="1:13" ht="19.5" customHeight="1">
      <c r="A126" s="56" t="s">
        <v>245</v>
      </c>
      <c r="B126" s="24" t="s">
        <v>8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</row>
    <row r="127" spans="1:13" ht="19.5" customHeight="1">
      <c r="A127" s="85" t="s">
        <v>36</v>
      </c>
      <c r="B127" s="20" t="s">
        <v>82</v>
      </c>
      <c r="C127" s="60" t="s">
        <v>80</v>
      </c>
      <c r="D127" s="60" t="s">
        <v>80</v>
      </c>
      <c r="E127" s="60" t="s">
        <v>80</v>
      </c>
      <c r="F127" s="60" t="s">
        <v>80</v>
      </c>
      <c r="G127" s="60" t="s">
        <v>80</v>
      </c>
      <c r="H127" s="60" t="s">
        <v>80</v>
      </c>
      <c r="I127" s="60" t="s">
        <v>80</v>
      </c>
      <c r="J127" s="60" t="s">
        <v>80</v>
      </c>
      <c r="K127" s="60" t="s">
        <v>80</v>
      </c>
      <c r="L127" s="60" t="s">
        <v>80</v>
      </c>
      <c r="M127" s="60" t="str">
        <f>IF(ISERROR(AVERAGE(C127:L127)),"=",AVERAGE(C127:L127))</f>
        <v>=</v>
      </c>
    </row>
    <row r="128" spans="1:13" ht="19.5" customHeight="1">
      <c r="A128" s="85" t="s">
        <v>86</v>
      </c>
      <c r="B128" s="21" t="s">
        <v>0</v>
      </c>
      <c r="C128" s="61" t="s">
        <v>80</v>
      </c>
      <c r="D128" s="61" t="s">
        <v>80</v>
      </c>
      <c r="E128" s="61" t="s">
        <v>80</v>
      </c>
      <c r="F128" s="61" t="s">
        <v>80</v>
      </c>
      <c r="G128" s="61" t="s">
        <v>80</v>
      </c>
      <c r="H128" s="61" t="s">
        <v>80</v>
      </c>
      <c r="I128" s="61" t="s">
        <v>80</v>
      </c>
      <c r="J128" s="61" t="s">
        <v>80</v>
      </c>
      <c r="K128" s="61" t="s">
        <v>80</v>
      </c>
      <c r="L128" s="61" t="s">
        <v>80</v>
      </c>
      <c r="M128" s="61" t="str">
        <f>IF(ISERROR(AVERAGE(C128:L128)),"=",AVERAGE(C128:L128))</f>
        <v>=</v>
      </c>
    </row>
    <row r="129" spans="1:13" ht="19.5" customHeight="1">
      <c r="A129" s="85" t="s">
        <v>37</v>
      </c>
      <c r="B129" s="21" t="s">
        <v>0</v>
      </c>
      <c r="C129" s="61" t="s">
        <v>80</v>
      </c>
      <c r="D129" s="61" t="s">
        <v>80</v>
      </c>
      <c r="E129" s="61" t="s">
        <v>80</v>
      </c>
      <c r="F129" s="61" t="s">
        <v>80</v>
      </c>
      <c r="G129" s="61" t="s">
        <v>80</v>
      </c>
      <c r="H129" s="61" t="s">
        <v>80</v>
      </c>
      <c r="I129" s="61" t="s">
        <v>80</v>
      </c>
      <c r="J129" s="61" t="s">
        <v>80</v>
      </c>
      <c r="K129" s="61" t="s">
        <v>80</v>
      </c>
      <c r="L129" s="61" t="s">
        <v>80</v>
      </c>
      <c r="M129" s="61" t="str">
        <f>IF(ISERROR(AVERAGE(C129:L129)),"=",AVERAGE(C129:L129))</f>
        <v>=</v>
      </c>
    </row>
    <row r="130" spans="1:13" ht="19.5" customHeight="1">
      <c r="A130" s="85" t="s">
        <v>38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1" t="s">
        <v>80</v>
      </c>
      <c r="L130" s="61" t="s">
        <v>80</v>
      </c>
      <c r="M130" s="61" t="str">
        <f>IF(ISERROR(AVERAGE(C130:L130)),"=",AVERAGE(C130:L130))</f>
        <v>=</v>
      </c>
    </row>
    <row r="131" spans="1:13" ht="19.5" customHeight="1">
      <c r="A131" s="56" t="s">
        <v>246</v>
      </c>
      <c r="B131" s="23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9.5" customHeight="1">
      <c r="A132" s="85" t="s">
        <v>65</v>
      </c>
      <c r="B132" s="20" t="s">
        <v>82</v>
      </c>
      <c r="C132" s="60">
        <v>32</v>
      </c>
      <c r="D132" s="60">
        <v>48</v>
      </c>
      <c r="E132" s="60">
        <v>32</v>
      </c>
      <c r="F132" s="60">
        <v>48</v>
      </c>
      <c r="G132" s="60" t="s">
        <v>80</v>
      </c>
      <c r="H132" s="60" t="s">
        <v>80</v>
      </c>
      <c r="I132" s="60" t="s">
        <v>80</v>
      </c>
      <c r="J132" s="60" t="s">
        <v>80</v>
      </c>
      <c r="K132" s="60" t="s">
        <v>80</v>
      </c>
      <c r="L132" s="60" t="s">
        <v>80</v>
      </c>
      <c r="M132" s="60">
        <f aca="true" t="shared" si="4" ref="M132:M139">IF(ISERROR(AVERAGE(C132:L132)),"=",AVERAGE(C132:L132))</f>
        <v>40</v>
      </c>
    </row>
    <row r="133" spans="1:13" ht="19.5" customHeight="1">
      <c r="A133" s="85" t="s">
        <v>39</v>
      </c>
      <c r="B133" s="21" t="s">
        <v>0</v>
      </c>
      <c r="C133" s="61" t="s">
        <v>80</v>
      </c>
      <c r="D133" s="61" t="s">
        <v>80</v>
      </c>
      <c r="E133" s="61" t="s">
        <v>80</v>
      </c>
      <c r="F133" s="61" t="s">
        <v>80</v>
      </c>
      <c r="G133" s="61" t="s">
        <v>80</v>
      </c>
      <c r="H133" s="61" t="s">
        <v>80</v>
      </c>
      <c r="I133" s="61" t="s">
        <v>80</v>
      </c>
      <c r="J133" s="61" t="s">
        <v>80</v>
      </c>
      <c r="K133" s="61" t="s">
        <v>80</v>
      </c>
      <c r="L133" s="61" t="s">
        <v>80</v>
      </c>
      <c r="M133" s="61" t="str">
        <f t="shared" si="4"/>
        <v>=</v>
      </c>
    </row>
    <row r="134" spans="1:13" ht="19.5" customHeight="1">
      <c r="A134" s="85" t="s">
        <v>40</v>
      </c>
      <c r="B134" s="21" t="s">
        <v>0</v>
      </c>
      <c r="C134" s="61" t="s">
        <v>80</v>
      </c>
      <c r="D134" s="61" t="s">
        <v>80</v>
      </c>
      <c r="E134" s="61">
        <v>30</v>
      </c>
      <c r="F134" s="61">
        <v>42</v>
      </c>
      <c r="G134" s="61">
        <v>30</v>
      </c>
      <c r="H134" s="61">
        <v>42</v>
      </c>
      <c r="I134" s="61">
        <v>30</v>
      </c>
      <c r="J134" s="61">
        <v>44</v>
      </c>
      <c r="K134" s="61">
        <v>30</v>
      </c>
      <c r="L134" s="61">
        <v>44</v>
      </c>
      <c r="M134" s="61">
        <f t="shared" si="4"/>
        <v>36.5</v>
      </c>
    </row>
    <row r="135" spans="1:13" ht="19.5" customHeight="1">
      <c r="A135" s="85" t="s">
        <v>41</v>
      </c>
      <c r="B135" s="21" t="s">
        <v>0</v>
      </c>
      <c r="C135" s="61" t="s">
        <v>80</v>
      </c>
      <c r="D135" s="61" t="s">
        <v>80</v>
      </c>
      <c r="E135" s="61" t="s">
        <v>80</v>
      </c>
      <c r="F135" s="61" t="s">
        <v>80</v>
      </c>
      <c r="G135" s="61">
        <v>25</v>
      </c>
      <c r="H135" s="61">
        <v>40</v>
      </c>
      <c r="I135" s="61">
        <v>27</v>
      </c>
      <c r="J135" s="61">
        <v>42</v>
      </c>
      <c r="K135" s="61">
        <v>27</v>
      </c>
      <c r="L135" s="61">
        <v>42</v>
      </c>
      <c r="M135" s="61">
        <f t="shared" si="4"/>
        <v>33.833333333333336</v>
      </c>
    </row>
    <row r="136" spans="1:13" ht="19.5" customHeight="1">
      <c r="A136" s="85" t="s">
        <v>66</v>
      </c>
      <c r="B136" s="21" t="s">
        <v>0</v>
      </c>
      <c r="C136" s="61" t="s">
        <v>80</v>
      </c>
      <c r="D136" s="61" t="s">
        <v>80</v>
      </c>
      <c r="E136" s="61" t="s">
        <v>80</v>
      </c>
      <c r="F136" s="61" t="s">
        <v>80</v>
      </c>
      <c r="G136" s="61">
        <v>15</v>
      </c>
      <c r="H136" s="61">
        <v>25</v>
      </c>
      <c r="I136" s="61">
        <v>20</v>
      </c>
      <c r="J136" s="61">
        <v>30</v>
      </c>
      <c r="K136" s="61">
        <v>23</v>
      </c>
      <c r="L136" s="61">
        <v>32</v>
      </c>
      <c r="M136" s="61">
        <f t="shared" si="4"/>
        <v>24.166666666666668</v>
      </c>
    </row>
    <row r="137" spans="1:13" ht="19.5" customHeight="1">
      <c r="A137" s="85" t="s">
        <v>42</v>
      </c>
      <c r="B137" s="21" t="s">
        <v>0</v>
      </c>
      <c r="C137" s="61" t="s">
        <v>80</v>
      </c>
      <c r="D137" s="61" t="s">
        <v>80</v>
      </c>
      <c r="E137" s="61" t="s">
        <v>80</v>
      </c>
      <c r="F137" s="61" t="s">
        <v>80</v>
      </c>
      <c r="G137" s="61">
        <v>20</v>
      </c>
      <c r="H137" s="61">
        <v>30</v>
      </c>
      <c r="I137" s="61">
        <v>20</v>
      </c>
      <c r="J137" s="61">
        <v>30</v>
      </c>
      <c r="K137" s="61">
        <v>26</v>
      </c>
      <c r="L137" s="61">
        <v>37</v>
      </c>
      <c r="M137" s="61">
        <f t="shared" si="4"/>
        <v>27.166666666666668</v>
      </c>
    </row>
    <row r="138" spans="1:13" ht="19.5" customHeight="1">
      <c r="A138" s="85" t="s">
        <v>43</v>
      </c>
      <c r="B138" s="21" t="s">
        <v>0</v>
      </c>
      <c r="C138" s="61" t="s">
        <v>80</v>
      </c>
      <c r="D138" s="61" t="s">
        <v>80</v>
      </c>
      <c r="E138" s="61" t="s">
        <v>80</v>
      </c>
      <c r="F138" s="61" t="s">
        <v>80</v>
      </c>
      <c r="G138" s="61" t="s">
        <v>80</v>
      </c>
      <c r="H138" s="61" t="s">
        <v>80</v>
      </c>
      <c r="I138" s="61" t="s">
        <v>80</v>
      </c>
      <c r="J138" s="61" t="s">
        <v>80</v>
      </c>
      <c r="K138" s="61">
        <v>11</v>
      </c>
      <c r="L138" s="61">
        <v>13</v>
      </c>
      <c r="M138" s="61">
        <f t="shared" si="4"/>
        <v>12</v>
      </c>
    </row>
    <row r="139" spans="1:13" ht="19.5" customHeight="1">
      <c r="A139" s="85" t="s">
        <v>67</v>
      </c>
      <c r="B139" s="21" t="s">
        <v>0</v>
      </c>
      <c r="C139" s="61">
        <v>0.55</v>
      </c>
      <c r="D139" s="61">
        <v>0.65</v>
      </c>
      <c r="E139" s="61">
        <v>0.55</v>
      </c>
      <c r="F139" s="61">
        <v>0.65</v>
      </c>
      <c r="G139" s="61">
        <v>0.55</v>
      </c>
      <c r="H139" s="61">
        <v>0.65</v>
      </c>
      <c r="I139" s="61">
        <v>0.55</v>
      </c>
      <c r="J139" s="61">
        <v>0.65</v>
      </c>
      <c r="K139" s="61">
        <v>0.4</v>
      </c>
      <c r="L139" s="61">
        <v>0.6</v>
      </c>
      <c r="M139" s="61">
        <f t="shared" si="4"/>
        <v>0.5800000000000001</v>
      </c>
    </row>
    <row r="140" spans="1:13" ht="19.5" customHeight="1">
      <c r="A140" s="56" t="s">
        <v>247</v>
      </c>
      <c r="B140" s="23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</row>
    <row r="141" spans="1:13" ht="19.5" customHeight="1">
      <c r="A141" s="85" t="s">
        <v>68</v>
      </c>
      <c r="B141" s="20" t="s">
        <v>82</v>
      </c>
      <c r="C141" s="60" t="s">
        <v>80</v>
      </c>
      <c r="D141" s="60" t="s">
        <v>80</v>
      </c>
      <c r="E141" s="60" t="s">
        <v>80</v>
      </c>
      <c r="F141" s="60" t="s">
        <v>80</v>
      </c>
      <c r="G141" s="60" t="s">
        <v>80</v>
      </c>
      <c r="H141" s="60" t="s">
        <v>80</v>
      </c>
      <c r="I141" s="60" t="s">
        <v>80</v>
      </c>
      <c r="J141" s="60" t="s">
        <v>80</v>
      </c>
      <c r="K141" s="60" t="s">
        <v>80</v>
      </c>
      <c r="L141" s="60" t="s">
        <v>80</v>
      </c>
      <c r="M141" s="60" t="str">
        <f aca="true" t="shared" si="5" ref="M141:M148">IF(ISERROR(AVERAGE(C141:L141)),"=",AVERAGE(C141:L141))</f>
        <v>=</v>
      </c>
    </row>
    <row r="142" spans="1:13" ht="19.5" customHeight="1">
      <c r="A142" s="85" t="s">
        <v>182</v>
      </c>
      <c r="B142" s="21" t="s">
        <v>0</v>
      </c>
      <c r="C142" s="60" t="s">
        <v>80</v>
      </c>
      <c r="D142" s="60" t="s">
        <v>80</v>
      </c>
      <c r="E142" s="60" t="s">
        <v>80</v>
      </c>
      <c r="F142" s="60" t="s">
        <v>80</v>
      </c>
      <c r="G142" s="60" t="s">
        <v>80</v>
      </c>
      <c r="H142" s="60" t="s">
        <v>80</v>
      </c>
      <c r="I142" s="60" t="s">
        <v>80</v>
      </c>
      <c r="J142" s="60" t="s">
        <v>80</v>
      </c>
      <c r="K142" s="60" t="s">
        <v>80</v>
      </c>
      <c r="L142" s="60" t="s">
        <v>80</v>
      </c>
      <c r="M142" s="60" t="str">
        <f t="shared" si="5"/>
        <v>=</v>
      </c>
    </row>
    <row r="143" spans="1:13" ht="19.5" customHeight="1">
      <c r="A143" s="85" t="s">
        <v>45</v>
      </c>
      <c r="B143" s="21" t="s">
        <v>0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 t="s">
        <v>80</v>
      </c>
      <c r="J143" s="60" t="s">
        <v>80</v>
      </c>
      <c r="K143" s="60" t="s">
        <v>80</v>
      </c>
      <c r="L143" s="60" t="s">
        <v>80</v>
      </c>
      <c r="M143" s="60" t="str">
        <f t="shared" si="5"/>
        <v>=</v>
      </c>
    </row>
    <row r="144" spans="1:13" ht="19.5" customHeight="1">
      <c r="A144" s="85" t="s">
        <v>46</v>
      </c>
      <c r="B144" s="21" t="s">
        <v>0</v>
      </c>
      <c r="C144" s="60">
        <v>35</v>
      </c>
      <c r="D144" s="60">
        <v>53</v>
      </c>
      <c r="E144" s="60">
        <v>35</v>
      </c>
      <c r="F144" s="60">
        <v>56</v>
      </c>
      <c r="G144" s="60">
        <v>35</v>
      </c>
      <c r="H144" s="60">
        <v>58</v>
      </c>
      <c r="I144" s="60">
        <v>36</v>
      </c>
      <c r="J144" s="60">
        <v>58</v>
      </c>
      <c r="K144" s="60">
        <v>36</v>
      </c>
      <c r="L144" s="60">
        <v>58</v>
      </c>
      <c r="M144" s="61">
        <f t="shared" si="5"/>
        <v>46</v>
      </c>
    </row>
    <row r="145" spans="1:13" ht="19.5" customHeight="1">
      <c r="A145" s="85" t="s">
        <v>47</v>
      </c>
      <c r="B145" s="21" t="s">
        <v>0</v>
      </c>
      <c r="C145" s="61">
        <v>43</v>
      </c>
      <c r="D145" s="61">
        <v>60</v>
      </c>
      <c r="E145" s="61">
        <v>42</v>
      </c>
      <c r="F145" s="61">
        <v>55</v>
      </c>
      <c r="G145" s="61">
        <v>42</v>
      </c>
      <c r="H145" s="61">
        <v>55</v>
      </c>
      <c r="I145" s="61">
        <v>44</v>
      </c>
      <c r="J145" s="61">
        <v>58</v>
      </c>
      <c r="K145" s="61">
        <v>44</v>
      </c>
      <c r="L145" s="61">
        <v>58</v>
      </c>
      <c r="M145" s="61">
        <f t="shared" si="5"/>
        <v>50.1</v>
      </c>
    </row>
    <row r="146" spans="1:13" ht="19.5" customHeight="1">
      <c r="A146" s="85" t="s">
        <v>48</v>
      </c>
      <c r="B146" s="21" t="s">
        <v>0</v>
      </c>
      <c r="C146" s="61">
        <v>35</v>
      </c>
      <c r="D146" s="61">
        <v>50</v>
      </c>
      <c r="E146" s="61">
        <v>33</v>
      </c>
      <c r="F146" s="61">
        <v>49</v>
      </c>
      <c r="G146" s="61">
        <v>35</v>
      </c>
      <c r="H146" s="61">
        <v>49</v>
      </c>
      <c r="I146" s="61">
        <v>36</v>
      </c>
      <c r="J146" s="61">
        <v>50</v>
      </c>
      <c r="K146" s="61">
        <v>36</v>
      </c>
      <c r="L146" s="61">
        <v>50</v>
      </c>
      <c r="M146" s="61">
        <f t="shared" si="5"/>
        <v>42.3</v>
      </c>
    </row>
    <row r="147" spans="1:13" ht="19.5" customHeight="1">
      <c r="A147" s="85" t="s">
        <v>49</v>
      </c>
      <c r="B147" s="21" t="s">
        <v>0</v>
      </c>
      <c r="C147" s="61" t="s">
        <v>80</v>
      </c>
      <c r="D147" s="61" t="s">
        <v>80</v>
      </c>
      <c r="E147" s="61">
        <v>35</v>
      </c>
      <c r="F147" s="61">
        <v>50</v>
      </c>
      <c r="G147" s="61">
        <v>35</v>
      </c>
      <c r="H147" s="61">
        <v>50</v>
      </c>
      <c r="I147" s="61">
        <v>37</v>
      </c>
      <c r="J147" s="61">
        <v>51</v>
      </c>
      <c r="K147" s="61">
        <v>37</v>
      </c>
      <c r="L147" s="61">
        <v>51</v>
      </c>
      <c r="M147" s="61">
        <f t="shared" si="5"/>
        <v>43.25</v>
      </c>
    </row>
    <row r="148" spans="1:13" ht="19.5" customHeight="1">
      <c r="A148" s="85" t="s">
        <v>50</v>
      </c>
      <c r="B148" s="21" t="s">
        <v>0</v>
      </c>
      <c r="C148" s="61" t="s">
        <v>80</v>
      </c>
      <c r="D148" s="61" t="s">
        <v>80</v>
      </c>
      <c r="E148" s="61" t="s">
        <v>80</v>
      </c>
      <c r="F148" s="61" t="s">
        <v>80</v>
      </c>
      <c r="G148" s="61" t="s">
        <v>80</v>
      </c>
      <c r="H148" s="61" t="s">
        <v>80</v>
      </c>
      <c r="I148" s="61" t="s">
        <v>80</v>
      </c>
      <c r="J148" s="61" t="s">
        <v>80</v>
      </c>
      <c r="K148" s="61" t="s">
        <v>80</v>
      </c>
      <c r="L148" s="61" t="s">
        <v>80</v>
      </c>
      <c r="M148" s="61" t="str">
        <f t="shared" si="5"/>
        <v>=</v>
      </c>
    </row>
    <row r="149" spans="1:13" ht="19.5" customHeight="1">
      <c r="A149" s="56" t="s">
        <v>248</v>
      </c>
      <c r="B149" s="24" t="s">
        <v>8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9.5" customHeight="1">
      <c r="A150" s="85" t="s">
        <v>69</v>
      </c>
      <c r="B150" s="20" t="s">
        <v>82</v>
      </c>
      <c r="C150" s="68" t="s">
        <v>80</v>
      </c>
      <c r="D150" s="68" t="s">
        <v>80</v>
      </c>
      <c r="E150" s="68" t="s">
        <v>80</v>
      </c>
      <c r="F150" s="68" t="s">
        <v>80</v>
      </c>
      <c r="G150" s="68" t="s">
        <v>80</v>
      </c>
      <c r="H150" s="68" t="s">
        <v>80</v>
      </c>
      <c r="I150" s="68" t="s">
        <v>80</v>
      </c>
      <c r="J150" s="68" t="s">
        <v>80</v>
      </c>
      <c r="K150" s="68" t="s">
        <v>80</v>
      </c>
      <c r="L150" s="68" t="s">
        <v>80</v>
      </c>
      <c r="M150" s="68" t="str">
        <f>IF(ISERROR(AVERAGE(C150:L150)),"=",AVERAGE(C150:L150))</f>
        <v>=</v>
      </c>
    </row>
    <row r="151" spans="1:13" ht="19.5" customHeight="1">
      <c r="A151" s="85" t="s">
        <v>70</v>
      </c>
      <c r="B151" s="21" t="s">
        <v>0</v>
      </c>
      <c r="C151" s="69" t="s">
        <v>80</v>
      </c>
      <c r="D151" s="69" t="s">
        <v>80</v>
      </c>
      <c r="E151" s="69" t="s">
        <v>80</v>
      </c>
      <c r="F151" s="69" t="s">
        <v>80</v>
      </c>
      <c r="G151" s="69" t="s">
        <v>80</v>
      </c>
      <c r="H151" s="69" t="s">
        <v>80</v>
      </c>
      <c r="I151" s="69" t="s">
        <v>80</v>
      </c>
      <c r="J151" s="69" t="s">
        <v>80</v>
      </c>
      <c r="K151" s="69" t="s">
        <v>80</v>
      </c>
      <c r="L151" s="69" t="s">
        <v>80</v>
      </c>
      <c r="M151" s="69" t="str">
        <f>IF(ISERROR(AVERAGE(C151:L151)),"=",AVERAGE(C151:L151))</f>
        <v>=</v>
      </c>
    </row>
    <row r="152" spans="1:13" ht="19.5" customHeight="1">
      <c r="A152" s="56" t="s">
        <v>249</v>
      </c>
      <c r="B152" s="23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9.5" customHeight="1">
      <c r="A153" s="92"/>
      <c r="B153" s="20" t="s">
        <v>82</v>
      </c>
      <c r="C153" s="60" t="s">
        <v>80</v>
      </c>
      <c r="D153" s="60" t="s">
        <v>80</v>
      </c>
      <c r="E153" s="60" t="s">
        <v>80</v>
      </c>
      <c r="F153" s="60" t="s">
        <v>80</v>
      </c>
      <c r="G153" s="60" t="s">
        <v>80</v>
      </c>
      <c r="H153" s="60" t="s">
        <v>80</v>
      </c>
      <c r="I153" s="60" t="s">
        <v>80</v>
      </c>
      <c r="J153" s="60" t="s">
        <v>80</v>
      </c>
      <c r="K153" s="60" t="s">
        <v>80</v>
      </c>
      <c r="L153" s="60" t="s">
        <v>80</v>
      </c>
      <c r="M153" s="60" t="str">
        <f>IF(ISERROR(AVERAGE(C153:L153)),"=",AVERAGE(C153:L153))</f>
        <v>=</v>
      </c>
    </row>
    <row r="154" spans="1:13" ht="19.5" customHeight="1">
      <c r="A154" s="57"/>
      <c r="B154" s="18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ht="19.5" customHeight="1">
      <c r="A155" s="56" t="s">
        <v>250</v>
      </c>
      <c r="B155" s="18"/>
      <c r="C155" s="82"/>
      <c r="D155" s="83"/>
      <c r="E155" s="82"/>
      <c r="F155" s="83"/>
      <c r="G155" s="82"/>
      <c r="H155" s="83"/>
      <c r="I155" s="82"/>
      <c r="J155" s="83"/>
      <c r="K155" s="82"/>
      <c r="L155" s="83"/>
      <c r="M155" s="82"/>
    </row>
    <row r="156" spans="1:13" ht="19.5" customHeight="1">
      <c r="A156" s="56" t="s">
        <v>71</v>
      </c>
      <c r="B156" s="18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spans="1:13" ht="19.5" customHeight="1">
      <c r="A157" s="85" t="s">
        <v>74</v>
      </c>
      <c r="B157" s="20" t="s">
        <v>82</v>
      </c>
      <c r="C157" s="63">
        <v>5.3</v>
      </c>
      <c r="D157" s="63">
        <v>7</v>
      </c>
      <c r="E157" s="63">
        <v>6.5</v>
      </c>
      <c r="F157" s="63">
        <v>8</v>
      </c>
      <c r="G157" s="63">
        <v>6.5</v>
      </c>
      <c r="H157" s="63">
        <v>8</v>
      </c>
      <c r="I157" s="63">
        <v>6.5</v>
      </c>
      <c r="J157" s="63">
        <v>8</v>
      </c>
      <c r="K157" s="63">
        <v>7</v>
      </c>
      <c r="L157" s="63">
        <v>9.3</v>
      </c>
      <c r="M157" s="63">
        <f>AVERAGE(C157:L157)</f>
        <v>7.209999999999999</v>
      </c>
    </row>
    <row r="158" spans="1:13" ht="19.5" customHeight="1">
      <c r="A158" s="85" t="s">
        <v>93</v>
      </c>
      <c r="B158" s="21" t="s">
        <v>0</v>
      </c>
      <c r="C158" s="64">
        <v>12.5</v>
      </c>
      <c r="D158" s="64">
        <v>16</v>
      </c>
      <c r="E158" s="64">
        <v>15</v>
      </c>
      <c r="F158" s="64">
        <v>17</v>
      </c>
      <c r="G158" s="64">
        <v>15</v>
      </c>
      <c r="H158" s="64">
        <v>17</v>
      </c>
      <c r="I158" s="64">
        <v>15</v>
      </c>
      <c r="J158" s="64">
        <v>17</v>
      </c>
      <c r="K158" s="64">
        <v>15</v>
      </c>
      <c r="L158" s="64">
        <v>17.5</v>
      </c>
      <c r="M158" s="64">
        <f>AVERAGE(C158:L158)</f>
        <v>15.7</v>
      </c>
    </row>
    <row r="159" spans="1:13" ht="19.5" customHeight="1">
      <c r="A159" s="85" t="s">
        <v>90</v>
      </c>
      <c r="B159" s="21" t="s">
        <v>0</v>
      </c>
      <c r="C159" s="68" t="s">
        <v>80</v>
      </c>
      <c r="D159" s="68" t="s">
        <v>80</v>
      </c>
      <c r="E159" s="68" t="s">
        <v>80</v>
      </c>
      <c r="F159" s="68" t="s">
        <v>80</v>
      </c>
      <c r="G159" s="68" t="s">
        <v>80</v>
      </c>
      <c r="H159" s="68" t="s">
        <v>80</v>
      </c>
      <c r="I159" s="68" t="s">
        <v>80</v>
      </c>
      <c r="J159" s="68" t="s">
        <v>80</v>
      </c>
      <c r="K159" s="68" t="s">
        <v>80</v>
      </c>
      <c r="L159" s="68" t="s">
        <v>80</v>
      </c>
      <c r="M159" s="68" t="str">
        <f aca="true" t="shared" si="6" ref="M159:M164">IF(ISERROR(AVERAGE(C159:L159)),"=",AVERAGE(C159:L159))</f>
        <v>=</v>
      </c>
    </row>
    <row r="160" spans="1:13" ht="19.5" customHeight="1">
      <c r="A160" s="85" t="s">
        <v>90</v>
      </c>
      <c r="B160" s="21" t="s">
        <v>85</v>
      </c>
      <c r="C160" s="68" t="s">
        <v>80</v>
      </c>
      <c r="D160" s="68" t="s">
        <v>80</v>
      </c>
      <c r="E160" s="68" t="s">
        <v>80</v>
      </c>
      <c r="F160" s="68" t="s">
        <v>80</v>
      </c>
      <c r="G160" s="68" t="s">
        <v>80</v>
      </c>
      <c r="H160" s="68" t="s">
        <v>80</v>
      </c>
      <c r="I160" s="68" t="s">
        <v>80</v>
      </c>
      <c r="J160" s="68" t="s">
        <v>80</v>
      </c>
      <c r="K160" s="68" t="s">
        <v>80</v>
      </c>
      <c r="L160" s="68" t="s">
        <v>80</v>
      </c>
      <c r="M160" s="68" t="str">
        <f t="shared" si="6"/>
        <v>=</v>
      </c>
    </row>
    <row r="161" spans="1:13" ht="19.5" customHeight="1">
      <c r="A161" s="56" t="s">
        <v>72</v>
      </c>
      <c r="B161" s="1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</row>
    <row r="162" spans="1:13" ht="19.5" customHeight="1">
      <c r="A162" s="85" t="s">
        <v>169</v>
      </c>
      <c r="B162" s="20" t="s">
        <v>82</v>
      </c>
      <c r="C162" s="60" t="s">
        <v>80</v>
      </c>
      <c r="D162" s="60" t="s">
        <v>80</v>
      </c>
      <c r="E162" s="60" t="s">
        <v>80</v>
      </c>
      <c r="F162" s="60" t="s">
        <v>80</v>
      </c>
      <c r="G162" s="60" t="s">
        <v>80</v>
      </c>
      <c r="H162" s="60" t="s">
        <v>80</v>
      </c>
      <c r="I162" s="60" t="s">
        <v>80</v>
      </c>
      <c r="J162" s="60" t="s">
        <v>80</v>
      </c>
      <c r="K162" s="60" t="s">
        <v>80</v>
      </c>
      <c r="L162" s="60" t="s">
        <v>80</v>
      </c>
      <c r="M162" s="60" t="str">
        <f t="shared" si="6"/>
        <v>=</v>
      </c>
    </row>
    <row r="163" spans="1:13" ht="19.5" customHeight="1">
      <c r="A163" s="85" t="s">
        <v>51</v>
      </c>
      <c r="B163" s="20" t="s">
        <v>0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8" t="s">
        <v>80</v>
      </c>
      <c r="L163" s="68" t="s">
        <v>80</v>
      </c>
      <c r="M163" s="68" t="str">
        <f t="shared" si="6"/>
        <v>=</v>
      </c>
    </row>
    <row r="164" spans="1:13" ht="19.5" customHeight="1">
      <c r="A164" s="85" t="s">
        <v>52</v>
      </c>
      <c r="B164" s="21" t="s">
        <v>0</v>
      </c>
      <c r="C164" s="64">
        <v>5</v>
      </c>
      <c r="D164" s="64">
        <v>6</v>
      </c>
      <c r="E164" s="64">
        <v>6</v>
      </c>
      <c r="F164" s="64">
        <v>7</v>
      </c>
      <c r="G164" s="64">
        <v>6</v>
      </c>
      <c r="H164" s="64">
        <v>7</v>
      </c>
      <c r="I164" s="64">
        <v>6</v>
      </c>
      <c r="J164" s="64">
        <v>7</v>
      </c>
      <c r="K164" s="64">
        <v>6.5</v>
      </c>
      <c r="L164" s="64">
        <v>7.5</v>
      </c>
      <c r="M164" s="64">
        <f t="shared" si="6"/>
        <v>6.4</v>
      </c>
    </row>
    <row r="165" spans="1:13" ht="19.5" customHeight="1">
      <c r="A165" s="56"/>
      <c r="B165" s="23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1:13" ht="19.5" customHeight="1">
      <c r="A166" s="56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</row>
    <row r="167" spans="1:13" ht="19.5" customHeight="1">
      <c r="A167" s="56" t="s">
        <v>251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</row>
    <row r="168" spans="1:13" ht="19.5" customHeight="1">
      <c r="A168" s="85" t="s">
        <v>73</v>
      </c>
      <c r="B168" s="20" t="s">
        <v>82</v>
      </c>
      <c r="C168" s="63">
        <v>5.164568990894865</v>
      </c>
      <c r="D168" s="63">
        <v>8.263310385431783</v>
      </c>
      <c r="E168" s="63">
        <v>5.164568990894865</v>
      </c>
      <c r="F168" s="63">
        <v>8.263310385431783</v>
      </c>
      <c r="G168" s="63">
        <v>5.164568990894865</v>
      </c>
      <c r="H168" s="63">
        <v>8</v>
      </c>
      <c r="I168" s="63">
        <v>5.164568990894865</v>
      </c>
      <c r="J168" s="63">
        <v>8</v>
      </c>
      <c r="K168" s="63">
        <v>5.164568990894865</v>
      </c>
      <c r="L168" s="63">
        <v>8</v>
      </c>
      <c r="M168" s="63">
        <f>AVERAGE(C168:L168)</f>
        <v>6.6349465725337895</v>
      </c>
    </row>
    <row r="169" spans="1:13" ht="19.5" customHeight="1">
      <c r="A169" s="85" t="s">
        <v>94</v>
      </c>
      <c r="B169" s="21" t="s">
        <v>0</v>
      </c>
      <c r="C169" s="63">
        <v>0.77</v>
      </c>
      <c r="D169" s="63">
        <v>1</v>
      </c>
      <c r="E169" s="63">
        <v>0.77</v>
      </c>
      <c r="F169" s="63">
        <v>1</v>
      </c>
      <c r="G169" s="63">
        <v>0.77</v>
      </c>
      <c r="H169" s="63">
        <v>1</v>
      </c>
      <c r="I169" s="63">
        <v>0.77</v>
      </c>
      <c r="J169" s="63">
        <v>1</v>
      </c>
      <c r="K169" s="63">
        <v>0.77</v>
      </c>
      <c r="L169" s="63">
        <v>1</v>
      </c>
      <c r="M169" s="61">
        <f>AVERAGE(C169:L169)</f>
        <v>0.885</v>
      </c>
    </row>
    <row r="170" spans="1:13" ht="19.5" customHeight="1">
      <c r="A170" s="56" t="s">
        <v>252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</row>
    <row r="171" spans="1:13" ht="19.5" customHeight="1">
      <c r="A171" s="85" t="s">
        <v>138</v>
      </c>
      <c r="B171" s="20" t="s">
        <v>82</v>
      </c>
      <c r="C171" s="63">
        <v>7.746853486342298</v>
      </c>
      <c r="D171" s="63">
        <v>11</v>
      </c>
      <c r="E171" s="63">
        <v>7.746853486342298</v>
      </c>
      <c r="F171" s="63">
        <v>11</v>
      </c>
      <c r="G171" s="63">
        <v>7.746853486342298</v>
      </c>
      <c r="H171" s="63">
        <v>11</v>
      </c>
      <c r="I171" s="63">
        <v>7.746853486342298</v>
      </c>
      <c r="J171" s="63">
        <v>11</v>
      </c>
      <c r="K171" s="63">
        <v>7.746853486342298</v>
      </c>
      <c r="L171" s="63">
        <v>11</v>
      </c>
      <c r="M171" s="63">
        <f>AVERAGE(C171:L171)</f>
        <v>9.373426743171148</v>
      </c>
    </row>
    <row r="172" spans="1:13" ht="19.5" customHeight="1">
      <c r="A172" s="85" t="s">
        <v>139</v>
      </c>
      <c r="B172" s="21" t="s">
        <v>0</v>
      </c>
      <c r="C172" s="63">
        <v>2.0658275963579458</v>
      </c>
      <c r="D172" s="63">
        <v>4</v>
      </c>
      <c r="E172" s="63">
        <v>2.0658275963579458</v>
      </c>
      <c r="F172" s="63">
        <v>4</v>
      </c>
      <c r="G172" s="63">
        <v>2.0658275963579458</v>
      </c>
      <c r="H172" s="63">
        <v>4</v>
      </c>
      <c r="I172" s="63">
        <v>2.0658275963579458</v>
      </c>
      <c r="J172" s="63">
        <v>4</v>
      </c>
      <c r="K172" s="63">
        <v>2.0658275963579458</v>
      </c>
      <c r="L172" s="63">
        <v>4</v>
      </c>
      <c r="M172" s="64">
        <f>AVERAGE(C172:L172)</f>
        <v>3.032913798178973</v>
      </c>
    </row>
    <row r="173" spans="1:13" ht="19.5" customHeight="1">
      <c r="A173" s="85" t="s">
        <v>140</v>
      </c>
      <c r="B173" s="21" t="s">
        <v>0</v>
      </c>
      <c r="C173" s="63">
        <v>1</v>
      </c>
      <c r="D173" s="63">
        <v>2.3</v>
      </c>
      <c r="E173" s="63">
        <v>1</v>
      </c>
      <c r="F173" s="63">
        <v>2.3</v>
      </c>
      <c r="G173" s="63">
        <v>1</v>
      </c>
      <c r="H173" s="63">
        <v>2.3</v>
      </c>
      <c r="I173" s="63">
        <v>1</v>
      </c>
      <c r="J173" s="63">
        <v>2.3</v>
      </c>
      <c r="K173" s="63">
        <v>1</v>
      </c>
      <c r="L173" s="63">
        <v>2.3</v>
      </c>
      <c r="M173" s="64">
        <f>AVERAGE(C173:L173)</f>
        <v>1.65</v>
      </c>
    </row>
    <row r="174" spans="1:7" ht="19.5" customHeight="1">
      <c r="A174" s="95" t="s">
        <v>253</v>
      </c>
      <c r="B174" s="26"/>
      <c r="C174" s="26"/>
      <c r="D174" s="26"/>
      <c r="E174" s="22"/>
      <c r="F174" s="22"/>
      <c r="G174" s="7"/>
    </row>
    <row r="175" spans="1:7" ht="12.75">
      <c r="A175" s="19"/>
      <c r="B175" s="26"/>
      <c r="C175" s="26"/>
      <c r="D175" s="26"/>
      <c r="E175" s="22"/>
      <c r="F175" s="22"/>
      <c r="G175" s="7"/>
    </row>
    <row r="176" spans="1:7" ht="12.75">
      <c r="A176" s="19"/>
      <c r="B176" s="26"/>
      <c r="C176" s="26"/>
      <c r="D176" s="26"/>
      <c r="E176" s="22"/>
      <c r="F176" s="22"/>
      <c r="G176" s="7"/>
    </row>
    <row r="177" spans="1:7" ht="12.75">
      <c r="A177" s="7"/>
      <c r="B177" s="7"/>
      <c r="C177" s="7"/>
      <c r="D177" s="7"/>
      <c r="E177" s="1"/>
      <c r="F177" s="1"/>
      <c r="G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237">
    <mergeCell ref="I62:J62"/>
    <mergeCell ref="I112:J112"/>
    <mergeCell ref="G112:H112"/>
    <mergeCell ref="G108:H108"/>
    <mergeCell ref="G103:H103"/>
    <mergeCell ref="G99:H99"/>
    <mergeCell ref="G94:H94"/>
    <mergeCell ref="G90:H90"/>
    <mergeCell ref="G86:H86"/>
    <mergeCell ref="G109:H109"/>
    <mergeCell ref="G110:H110"/>
    <mergeCell ref="I109:J109"/>
    <mergeCell ref="I110:J110"/>
    <mergeCell ref="G105:H105"/>
    <mergeCell ref="G106:H106"/>
    <mergeCell ref="G107:H107"/>
    <mergeCell ref="I108:J108"/>
    <mergeCell ref="I105:J105"/>
    <mergeCell ref="I106:J106"/>
    <mergeCell ref="I107:J107"/>
    <mergeCell ref="G104:H104"/>
    <mergeCell ref="G101:H101"/>
    <mergeCell ref="G102:H102"/>
    <mergeCell ref="I101:J101"/>
    <mergeCell ref="I102:J102"/>
    <mergeCell ref="I103:J103"/>
    <mergeCell ref="I104:J104"/>
    <mergeCell ref="G100:H100"/>
    <mergeCell ref="G96:H96"/>
    <mergeCell ref="G97:H97"/>
    <mergeCell ref="I100:J100"/>
    <mergeCell ref="I96:J96"/>
    <mergeCell ref="I97:J97"/>
    <mergeCell ref="I99:J99"/>
    <mergeCell ref="G95:H95"/>
    <mergeCell ref="G92:H92"/>
    <mergeCell ref="G93:H93"/>
    <mergeCell ref="I92:J92"/>
    <mergeCell ref="I93:J93"/>
    <mergeCell ref="I94:J94"/>
    <mergeCell ref="I95:J95"/>
    <mergeCell ref="G91:H91"/>
    <mergeCell ref="G88:H88"/>
    <mergeCell ref="G89:H89"/>
    <mergeCell ref="I91:J91"/>
    <mergeCell ref="I88:J88"/>
    <mergeCell ref="I89:J89"/>
    <mergeCell ref="I90:J90"/>
    <mergeCell ref="G87:H87"/>
    <mergeCell ref="G84:H84"/>
    <mergeCell ref="G85:H85"/>
    <mergeCell ref="I84:J84"/>
    <mergeCell ref="I85:J85"/>
    <mergeCell ref="I86:J86"/>
    <mergeCell ref="I87:J87"/>
    <mergeCell ref="G82:H82"/>
    <mergeCell ref="G83:H83"/>
    <mergeCell ref="I82:J82"/>
    <mergeCell ref="I83:J83"/>
    <mergeCell ref="G80:H80"/>
    <mergeCell ref="G81:H81"/>
    <mergeCell ref="I80:J80"/>
    <mergeCell ref="I81:J81"/>
    <mergeCell ref="G78:H78"/>
    <mergeCell ref="G79:H79"/>
    <mergeCell ref="I78:J78"/>
    <mergeCell ref="I79:J79"/>
    <mergeCell ref="G76:H76"/>
    <mergeCell ref="G77:H77"/>
    <mergeCell ref="I76:J76"/>
    <mergeCell ref="I77:J77"/>
    <mergeCell ref="G74:H74"/>
    <mergeCell ref="G75:H75"/>
    <mergeCell ref="I74:J74"/>
    <mergeCell ref="I75:J75"/>
    <mergeCell ref="G72:H72"/>
    <mergeCell ref="G73:H73"/>
    <mergeCell ref="I72:J72"/>
    <mergeCell ref="I73:J73"/>
    <mergeCell ref="G70:H70"/>
    <mergeCell ref="G71:H71"/>
    <mergeCell ref="I70:J70"/>
    <mergeCell ref="I71:J71"/>
    <mergeCell ref="G68:H68"/>
    <mergeCell ref="G67:H67"/>
    <mergeCell ref="G69:H69"/>
    <mergeCell ref="C108:D108"/>
    <mergeCell ref="E108:F108"/>
    <mergeCell ref="C106:D106"/>
    <mergeCell ref="E106:F106"/>
    <mergeCell ref="C107:D107"/>
    <mergeCell ref="E107:F107"/>
    <mergeCell ref="C104:D104"/>
    <mergeCell ref="C112:D112"/>
    <mergeCell ref="E112:F112"/>
    <mergeCell ref="C109:D109"/>
    <mergeCell ref="E109:F109"/>
    <mergeCell ref="C110:D110"/>
    <mergeCell ref="E110:F110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7:D97"/>
    <mergeCell ref="E97:F97"/>
    <mergeCell ref="C99:D99"/>
    <mergeCell ref="E99:F99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2:D62"/>
    <mergeCell ref="E62:F62"/>
    <mergeCell ref="G62:H62"/>
    <mergeCell ref="C64:D64"/>
    <mergeCell ref="E64:F64"/>
    <mergeCell ref="G64:H64"/>
    <mergeCell ref="A1:F1"/>
    <mergeCell ref="C4:D4"/>
    <mergeCell ref="E4:F4"/>
    <mergeCell ref="G4:H4"/>
    <mergeCell ref="A2:K2"/>
    <mergeCell ref="I4:J4"/>
    <mergeCell ref="K4:L4"/>
    <mergeCell ref="I64:J64"/>
    <mergeCell ref="I67:J67"/>
    <mergeCell ref="I68:J68"/>
    <mergeCell ref="I69:J69"/>
    <mergeCell ref="K62:L62"/>
    <mergeCell ref="K64:L64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9:L99"/>
    <mergeCell ref="K100:L100"/>
    <mergeCell ref="K101:L101"/>
    <mergeCell ref="K102:L102"/>
    <mergeCell ref="K103:L103"/>
    <mergeCell ref="K104:L104"/>
    <mergeCell ref="K109:L109"/>
    <mergeCell ref="K110:L110"/>
    <mergeCell ref="K112:L112"/>
    <mergeCell ref="K105:L105"/>
    <mergeCell ref="K106:L106"/>
    <mergeCell ref="K107:L107"/>
    <mergeCell ref="K108:L108"/>
  </mergeCells>
  <printOptions horizontalCentered="1"/>
  <pageMargins left="0.5905511811023623" right="0" top="0" bottom="0" header="0.1968503937007874" footer="0"/>
  <pageSetup fitToHeight="1" fitToWidth="1" orientation="portrait" paperSize="9" scale="2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showGridLines="0" zoomScale="75" zoomScaleNormal="75" workbookViewId="0" topLeftCell="A1">
      <selection activeCell="A112" sqref="A112:K174"/>
    </sheetView>
  </sheetViews>
  <sheetFormatPr defaultColWidth="9.00390625" defaultRowHeight="12.75"/>
  <cols>
    <col min="1" max="1" width="59.50390625" style="0" customWidth="1"/>
    <col min="2" max="2" width="7.25390625" style="0" bestFit="1" customWidth="1"/>
    <col min="3" max="3" width="9.375" style="0" customWidth="1"/>
    <col min="4" max="4" width="10.00390625" style="0" customWidth="1"/>
    <col min="5" max="5" width="9.75390625" style="0" customWidth="1"/>
    <col min="6" max="6" width="9.875" style="0" customWidth="1"/>
    <col min="7" max="7" width="10.625" style="0" customWidth="1"/>
    <col min="8" max="8" width="9.125" style="0" customWidth="1"/>
    <col min="9" max="9" width="10.00390625" style="0" customWidth="1"/>
    <col min="10" max="10" width="9.375" style="0" customWidth="1"/>
    <col min="11" max="11" width="11.25390625" style="0" customWidth="1"/>
    <col min="12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59.25" customHeight="1">
      <c r="A2" s="132" t="s">
        <v>268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1"/>
      <c r="J3" s="1"/>
    </row>
    <row r="4" spans="1:11" ht="17.25" thickTop="1">
      <c r="A4" s="17"/>
      <c r="B4" s="18"/>
      <c r="C4" s="134" t="s">
        <v>188</v>
      </c>
      <c r="D4" s="134"/>
      <c r="E4" s="134" t="s">
        <v>189</v>
      </c>
      <c r="F4" s="134"/>
      <c r="G4" s="134" t="s">
        <v>190</v>
      </c>
      <c r="H4" s="134"/>
      <c r="I4" s="134" t="s">
        <v>191</v>
      </c>
      <c r="J4" s="134"/>
      <c r="K4" s="70" t="s">
        <v>144</v>
      </c>
    </row>
    <row r="5" spans="1:11" ht="19.5" customHeight="1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226</v>
      </c>
    </row>
    <row r="6" spans="1:11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</row>
    <row r="7" spans="1:11" ht="19.5" customHeight="1">
      <c r="A7" s="104" t="s">
        <v>108</v>
      </c>
      <c r="B7" s="42" t="s">
        <v>81</v>
      </c>
      <c r="C7" s="106">
        <v>172</v>
      </c>
      <c r="D7" s="106">
        <v>174</v>
      </c>
      <c r="E7" s="106">
        <v>172</v>
      </c>
      <c r="F7" s="106">
        <v>174</v>
      </c>
      <c r="G7" s="106">
        <v>171</v>
      </c>
      <c r="H7" s="106">
        <v>173</v>
      </c>
      <c r="I7" s="106">
        <v>171</v>
      </c>
      <c r="J7" s="106">
        <v>173</v>
      </c>
      <c r="K7" s="106">
        <f>IF(ISERROR(AVERAGE(C7:J7)),"  = ",AVERAGE(C7:J7))</f>
        <v>172.5</v>
      </c>
    </row>
    <row r="8" spans="1:11" ht="19.5" customHeight="1">
      <c r="A8" s="104" t="s">
        <v>109</v>
      </c>
      <c r="B8" s="42" t="s">
        <v>0</v>
      </c>
      <c r="C8" s="106">
        <v>165</v>
      </c>
      <c r="D8" s="106">
        <v>167</v>
      </c>
      <c r="E8" s="106">
        <v>164</v>
      </c>
      <c r="F8" s="106">
        <v>166</v>
      </c>
      <c r="G8" s="106">
        <v>163</v>
      </c>
      <c r="H8" s="106">
        <v>165</v>
      </c>
      <c r="I8" s="106">
        <v>168</v>
      </c>
      <c r="J8" s="106">
        <v>170</v>
      </c>
      <c r="K8" s="106">
        <f aca="true" t="shared" si="0" ref="K8:K13">IF(ISERROR(AVERAGE(C8:J8)),"  = ",AVERAGE(C8:J8))</f>
        <v>166</v>
      </c>
    </row>
    <row r="9" spans="1:11" ht="19.5" customHeight="1">
      <c r="A9" s="104" t="s">
        <v>110</v>
      </c>
      <c r="B9" s="43" t="s">
        <v>0</v>
      </c>
      <c r="C9" s="106">
        <v>163</v>
      </c>
      <c r="D9" s="106">
        <v>165</v>
      </c>
      <c r="E9" s="106">
        <v>162</v>
      </c>
      <c r="F9" s="106">
        <v>164</v>
      </c>
      <c r="G9" s="106">
        <v>161</v>
      </c>
      <c r="H9" s="106">
        <v>163</v>
      </c>
      <c r="I9" s="106">
        <v>166</v>
      </c>
      <c r="J9" s="106">
        <v>168</v>
      </c>
      <c r="K9" s="106">
        <f t="shared" si="0"/>
        <v>164</v>
      </c>
    </row>
    <row r="10" spans="1:11" ht="19.5" customHeight="1">
      <c r="A10" s="105" t="s">
        <v>111</v>
      </c>
      <c r="B10" s="43" t="s">
        <v>0</v>
      </c>
      <c r="C10" s="106">
        <v>160</v>
      </c>
      <c r="D10" s="106">
        <v>161</v>
      </c>
      <c r="E10" s="106">
        <v>160</v>
      </c>
      <c r="F10" s="106">
        <v>161</v>
      </c>
      <c r="G10" s="106">
        <v>159</v>
      </c>
      <c r="H10" s="106">
        <v>160</v>
      </c>
      <c r="I10" s="106">
        <v>167</v>
      </c>
      <c r="J10" s="106">
        <v>168</v>
      </c>
      <c r="K10" s="106">
        <f t="shared" si="0"/>
        <v>162</v>
      </c>
    </row>
    <row r="11" spans="1:11" ht="19.5" customHeight="1">
      <c r="A11" s="105" t="s">
        <v>112</v>
      </c>
      <c r="B11" s="43" t="s">
        <v>0</v>
      </c>
      <c r="C11" s="106">
        <v>155</v>
      </c>
      <c r="D11" s="106">
        <v>160</v>
      </c>
      <c r="E11" s="106">
        <v>155</v>
      </c>
      <c r="F11" s="106">
        <v>160</v>
      </c>
      <c r="G11" s="106">
        <v>154</v>
      </c>
      <c r="H11" s="106">
        <v>159</v>
      </c>
      <c r="I11" s="106">
        <v>162</v>
      </c>
      <c r="J11" s="106">
        <v>167</v>
      </c>
      <c r="K11" s="106">
        <f t="shared" si="0"/>
        <v>159</v>
      </c>
    </row>
    <row r="12" spans="1:11" ht="19.5" customHeight="1">
      <c r="A12" s="105" t="s">
        <v>175</v>
      </c>
      <c r="B12" s="43" t="s">
        <v>0</v>
      </c>
      <c r="C12" s="106">
        <v>183</v>
      </c>
      <c r="D12" s="106">
        <v>186</v>
      </c>
      <c r="E12" s="106">
        <v>182</v>
      </c>
      <c r="F12" s="106">
        <v>185</v>
      </c>
      <c r="G12" s="106">
        <v>179</v>
      </c>
      <c r="H12" s="106">
        <v>182</v>
      </c>
      <c r="I12" s="106">
        <v>179</v>
      </c>
      <c r="J12" s="106">
        <v>182</v>
      </c>
      <c r="K12" s="106">
        <f t="shared" si="0"/>
        <v>182.25</v>
      </c>
    </row>
    <row r="13" spans="1:11" ht="19.5" customHeight="1">
      <c r="A13" s="105" t="s">
        <v>176</v>
      </c>
      <c r="B13" s="43" t="s">
        <v>0</v>
      </c>
      <c r="C13" s="106">
        <v>178</v>
      </c>
      <c r="D13" s="106">
        <v>183</v>
      </c>
      <c r="E13" s="106">
        <v>177</v>
      </c>
      <c r="F13" s="106">
        <v>182</v>
      </c>
      <c r="G13" s="106">
        <v>174</v>
      </c>
      <c r="H13" s="106">
        <v>179</v>
      </c>
      <c r="I13" s="106">
        <v>174</v>
      </c>
      <c r="J13" s="106">
        <v>179</v>
      </c>
      <c r="K13" s="106">
        <f t="shared" si="0"/>
        <v>178.25</v>
      </c>
    </row>
    <row r="14" spans="1:11" ht="19.5" customHeight="1">
      <c r="A14" s="56" t="s">
        <v>231</v>
      </c>
      <c r="B14" s="2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9.5" customHeight="1">
      <c r="A15" s="85" t="s">
        <v>1</v>
      </c>
      <c r="B15" s="20" t="s">
        <v>81</v>
      </c>
      <c r="C15" s="60">
        <v>138</v>
      </c>
      <c r="D15" s="60">
        <v>140</v>
      </c>
      <c r="E15" s="60">
        <v>138</v>
      </c>
      <c r="F15" s="60">
        <v>140</v>
      </c>
      <c r="G15" s="60">
        <v>137</v>
      </c>
      <c r="H15" s="60">
        <v>139</v>
      </c>
      <c r="I15" s="60">
        <v>142</v>
      </c>
      <c r="J15" s="60">
        <v>144</v>
      </c>
      <c r="K15" s="60">
        <f>AVERAGE(C15:J15)</f>
        <v>139.75</v>
      </c>
    </row>
    <row r="16" spans="1:11" ht="19.5" customHeight="1">
      <c r="A16" s="85" t="s">
        <v>2</v>
      </c>
      <c r="B16" s="21" t="s">
        <v>0</v>
      </c>
      <c r="C16" s="60">
        <v>146</v>
      </c>
      <c r="D16" s="60">
        <v>150</v>
      </c>
      <c r="E16" s="60">
        <v>146</v>
      </c>
      <c r="F16" s="60">
        <v>150</v>
      </c>
      <c r="G16" s="60">
        <v>145</v>
      </c>
      <c r="H16" s="60">
        <v>149</v>
      </c>
      <c r="I16" s="60">
        <v>150</v>
      </c>
      <c r="J16" s="60">
        <v>154</v>
      </c>
      <c r="K16" s="60">
        <f>AVERAGE(C16:J16)</f>
        <v>148.75</v>
      </c>
    </row>
    <row r="17" spans="1:11" ht="19.5" customHeight="1">
      <c r="A17" s="56" t="s">
        <v>232</v>
      </c>
      <c r="B17" s="18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9.5" customHeight="1">
      <c r="A18" s="85" t="s">
        <v>55</v>
      </c>
      <c r="B18" s="20" t="s">
        <v>81</v>
      </c>
      <c r="C18" s="63">
        <v>164</v>
      </c>
      <c r="D18" s="63">
        <v>165</v>
      </c>
      <c r="E18" s="63">
        <v>163</v>
      </c>
      <c r="F18" s="63">
        <v>164</v>
      </c>
      <c r="G18" s="63">
        <v>162.5</v>
      </c>
      <c r="H18" s="63">
        <v>163.5</v>
      </c>
      <c r="I18" s="63">
        <v>167</v>
      </c>
      <c r="J18" s="63">
        <v>168</v>
      </c>
      <c r="K18" s="63">
        <f>AVERAGE(C18:J18)</f>
        <v>164.625</v>
      </c>
    </row>
    <row r="19" spans="1:11" ht="19.5" customHeight="1">
      <c r="A19" s="85" t="s">
        <v>3</v>
      </c>
      <c r="B19" s="20" t="s">
        <v>0</v>
      </c>
      <c r="C19" s="64" t="s">
        <v>80</v>
      </c>
      <c r="D19" s="64" t="s">
        <v>80</v>
      </c>
      <c r="E19" s="64" t="s">
        <v>80</v>
      </c>
      <c r="F19" s="64" t="s">
        <v>80</v>
      </c>
      <c r="G19" s="64" t="s">
        <v>80</v>
      </c>
      <c r="H19" s="64" t="s">
        <v>80</v>
      </c>
      <c r="I19" s="64" t="s">
        <v>80</v>
      </c>
      <c r="J19" s="64" t="s">
        <v>80</v>
      </c>
      <c r="K19" s="64" t="str">
        <f>IF(ISERROR(AVERAGE(C19:J19)),"  = ",AVERAGE(C19:J19))</f>
        <v>  = </v>
      </c>
    </row>
    <row r="20" spans="1:11" ht="19.5" customHeight="1">
      <c r="A20" s="56" t="s">
        <v>233</v>
      </c>
      <c r="B20" s="18"/>
      <c r="C20" s="65"/>
      <c r="D20" s="66"/>
      <c r="E20" s="65"/>
      <c r="F20" s="66"/>
      <c r="G20" s="65"/>
      <c r="H20" s="66"/>
      <c r="I20" s="65"/>
      <c r="J20" s="66"/>
      <c r="K20" s="65"/>
    </row>
    <row r="21" spans="1:11" ht="19.5" customHeight="1">
      <c r="A21" s="87" t="s">
        <v>4</v>
      </c>
      <c r="B21" s="23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9.5" customHeight="1">
      <c r="A22" s="85" t="s">
        <v>5</v>
      </c>
      <c r="B22" s="20" t="s">
        <v>81</v>
      </c>
      <c r="C22" s="63">
        <v>446.5</v>
      </c>
      <c r="D22" s="63">
        <v>451.5</v>
      </c>
      <c r="E22" s="63">
        <v>446.5</v>
      </c>
      <c r="F22" s="63">
        <v>451.5</v>
      </c>
      <c r="G22" s="63">
        <v>446.5</v>
      </c>
      <c r="H22" s="63">
        <v>451.5</v>
      </c>
      <c r="I22" s="63">
        <v>446.5</v>
      </c>
      <c r="J22" s="63">
        <v>451.5</v>
      </c>
      <c r="K22" s="63">
        <f>IF(ISERROR(AVERAGE(C22:J22)),"  = ",AVERAGE(C22:J22))</f>
        <v>449</v>
      </c>
    </row>
    <row r="23" spans="1:11" ht="19.5" customHeight="1">
      <c r="A23" s="85" t="s">
        <v>6</v>
      </c>
      <c r="B23" s="21" t="s">
        <v>0</v>
      </c>
      <c r="C23" s="64">
        <v>366.5</v>
      </c>
      <c r="D23" s="64">
        <v>369</v>
      </c>
      <c r="E23" s="64">
        <v>366.5</v>
      </c>
      <c r="F23" s="64">
        <v>369</v>
      </c>
      <c r="G23" s="64">
        <v>366.5</v>
      </c>
      <c r="H23" s="64">
        <v>369</v>
      </c>
      <c r="I23" s="64">
        <v>366.5</v>
      </c>
      <c r="J23" s="64">
        <v>369</v>
      </c>
      <c r="K23" s="64">
        <f>AVERAGE(C23:J23)</f>
        <v>367.75</v>
      </c>
    </row>
    <row r="24" spans="1:11" ht="19.5" customHeight="1">
      <c r="A24" s="85" t="s">
        <v>7</v>
      </c>
      <c r="B24" s="21" t="s">
        <v>0</v>
      </c>
      <c r="C24" s="64">
        <v>348.5</v>
      </c>
      <c r="D24" s="64">
        <v>353.5</v>
      </c>
      <c r="E24" s="64">
        <v>348.5</v>
      </c>
      <c r="F24" s="64">
        <v>353.5</v>
      </c>
      <c r="G24" s="64">
        <v>348.5</v>
      </c>
      <c r="H24" s="64">
        <v>353.5</v>
      </c>
      <c r="I24" s="64">
        <v>348.5</v>
      </c>
      <c r="J24" s="64">
        <v>353.5</v>
      </c>
      <c r="K24" s="64">
        <f>AVERAGE(C24:J24)</f>
        <v>351</v>
      </c>
    </row>
    <row r="25" spans="1:11" ht="19.5" customHeight="1">
      <c r="A25" s="56" t="s">
        <v>234</v>
      </c>
      <c r="B25" s="24" t="s">
        <v>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9.5" customHeight="1">
      <c r="A26" s="87" t="s">
        <v>58</v>
      </c>
      <c r="B26" s="23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9.5" customHeight="1">
      <c r="A27" s="85" t="s">
        <v>60</v>
      </c>
      <c r="B27" s="20" t="s">
        <v>81</v>
      </c>
      <c r="C27" s="63">
        <v>302</v>
      </c>
      <c r="D27" s="63">
        <v>307</v>
      </c>
      <c r="E27" s="63">
        <v>302</v>
      </c>
      <c r="F27" s="63">
        <v>307</v>
      </c>
      <c r="G27" s="63">
        <v>302</v>
      </c>
      <c r="H27" s="63">
        <v>307</v>
      </c>
      <c r="I27" s="63">
        <v>302</v>
      </c>
      <c r="J27" s="63">
        <v>307</v>
      </c>
      <c r="K27" s="63">
        <f>AVERAGE(C27:J27)</f>
        <v>304.5</v>
      </c>
    </row>
    <row r="28" spans="1:11" ht="19.5" customHeight="1">
      <c r="A28" s="85" t="s">
        <v>61</v>
      </c>
      <c r="B28" s="21" t="s">
        <v>0</v>
      </c>
      <c r="C28" s="64">
        <v>291.5</v>
      </c>
      <c r="D28" s="64">
        <v>302</v>
      </c>
      <c r="E28" s="64">
        <v>291.5</v>
      </c>
      <c r="F28" s="64">
        <v>302</v>
      </c>
      <c r="G28" s="64">
        <v>291.5</v>
      </c>
      <c r="H28" s="64">
        <v>302</v>
      </c>
      <c r="I28" s="64">
        <v>291.5</v>
      </c>
      <c r="J28" s="64">
        <v>302</v>
      </c>
      <c r="K28" s="64">
        <f>AVERAGE(C28:J28)</f>
        <v>296.75</v>
      </c>
    </row>
    <row r="29" spans="1:11" ht="19.5" customHeight="1">
      <c r="A29" s="56" t="s">
        <v>235</v>
      </c>
      <c r="B29" s="23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9.5" customHeight="1">
      <c r="A30" s="85" t="s">
        <v>9</v>
      </c>
      <c r="B30" s="20" t="s">
        <v>81</v>
      </c>
      <c r="C30" s="63">
        <v>190</v>
      </c>
      <c r="D30" s="63">
        <v>194</v>
      </c>
      <c r="E30" s="63">
        <v>190</v>
      </c>
      <c r="F30" s="63">
        <v>194</v>
      </c>
      <c r="G30" s="63">
        <v>190</v>
      </c>
      <c r="H30" s="63">
        <v>194</v>
      </c>
      <c r="I30" s="63">
        <v>195</v>
      </c>
      <c r="J30" s="63">
        <v>199</v>
      </c>
      <c r="K30" s="63">
        <f>AVERAGE(C30:J30)</f>
        <v>193.25</v>
      </c>
    </row>
    <row r="31" spans="1:11" ht="19.5" customHeight="1">
      <c r="A31" s="85" t="s">
        <v>10</v>
      </c>
      <c r="B31" s="21" t="s">
        <v>0</v>
      </c>
      <c r="C31" s="64" t="s">
        <v>80</v>
      </c>
      <c r="D31" s="64" t="s">
        <v>80</v>
      </c>
      <c r="E31" s="64" t="s">
        <v>80</v>
      </c>
      <c r="F31" s="64" t="s">
        <v>80</v>
      </c>
      <c r="G31" s="64" t="s">
        <v>80</v>
      </c>
      <c r="H31" s="64" t="s">
        <v>80</v>
      </c>
      <c r="I31" s="64" t="s">
        <v>80</v>
      </c>
      <c r="J31" s="64" t="s">
        <v>80</v>
      </c>
      <c r="K31" s="64" t="str">
        <f>IF(ISERROR(AVERAGE(C31:J31)),"  = ",AVERAGE(C31:J31))</f>
        <v>  = </v>
      </c>
    </row>
    <row r="32" spans="1:11" ht="19.5" customHeight="1">
      <c r="A32" s="56" t="s">
        <v>236</v>
      </c>
      <c r="B32" s="23"/>
      <c r="C32" s="62"/>
      <c r="D32" s="67"/>
      <c r="E32" s="62"/>
      <c r="F32" s="67"/>
      <c r="G32" s="62"/>
      <c r="H32" s="67"/>
      <c r="I32" s="62"/>
      <c r="J32" s="67"/>
      <c r="K32" s="62"/>
    </row>
    <row r="33" spans="1:11" ht="19.5" customHeight="1">
      <c r="A33" s="85" t="s">
        <v>11</v>
      </c>
      <c r="B33" s="20" t="s">
        <v>81</v>
      </c>
      <c r="C33" s="63">
        <v>165</v>
      </c>
      <c r="D33" s="63">
        <v>168</v>
      </c>
      <c r="E33" s="63">
        <v>165</v>
      </c>
      <c r="F33" s="63">
        <v>168</v>
      </c>
      <c r="G33" s="63">
        <v>165</v>
      </c>
      <c r="H33" s="63">
        <v>168</v>
      </c>
      <c r="I33" s="63">
        <v>172</v>
      </c>
      <c r="J33" s="63">
        <v>175</v>
      </c>
      <c r="K33" s="63">
        <f>AVERAGE(C33:J33)</f>
        <v>168.25</v>
      </c>
    </row>
    <row r="34" spans="1:11" ht="19.5" customHeight="1">
      <c r="A34" s="85" t="s">
        <v>12</v>
      </c>
      <c r="B34" s="21" t="s">
        <v>0</v>
      </c>
      <c r="C34" s="63">
        <v>165</v>
      </c>
      <c r="D34" s="64">
        <v>168</v>
      </c>
      <c r="E34" s="63">
        <v>165</v>
      </c>
      <c r="F34" s="64">
        <v>168</v>
      </c>
      <c r="G34" s="63">
        <v>165</v>
      </c>
      <c r="H34" s="64">
        <v>168</v>
      </c>
      <c r="I34" s="63">
        <v>172</v>
      </c>
      <c r="J34" s="64">
        <v>175</v>
      </c>
      <c r="K34" s="63">
        <f>AVERAGE(C34:J34)</f>
        <v>168.25</v>
      </c>
    </row>
    <row r="35" spans="1:11" ht="19.5" customHeight="1">
      <c r="A35" s="85" t="s">
        <v>13</v>
      </c>
      <c r="B35" s="21" t="s">
        <v>0</v>
      </c>
      <c r="C35" s="63">
        <v>168</v>
      </c>
      <c r="D35" s="64">
        <v>171</v>
      </c>
      <c r="E35" s="63">
        <v>168</v>
      </c>
      <c r="F35" s="64">
        <v>171</v>
      </c>
      <c r="G35" s="63">
        <v>168</v>
      </c>
      <c r="H35" s="64">
        <v>171</v>
      </c>
      <c r="I35" s="63">
        <v>175</v>
      </c>
      <c r="J35" s="64">
        <v>178</v>
      </c>
      <c r="K35" s="63">
        <f>AVERAGE(C35:J35)</f>
        <v>171.25</v>
      </c>
    </row>
    <row r="36" spans="1:11" ht="19.5" customHeight="1">
      <c r="A36" s="85" t="s">
        <v>14</v>
      </c>
      <c r="B36" s="21" t="s">
        <v>0</v>
      </c>
      <c r="C36" s="63">
        <v>189</v>
      </c>
      <c r="D36" s="64">
        <v>191</v>
      </c>
      <c r="E36" s="63">
        <v>189</v>
      </c>
      <c r="F36" s="64">
        <v>191</v>
      </c>
      <c r="G36" s="63">
        <v>189</v>
      </c>
      <c r="H36" s="64">
        <v>191</v>
      </c>
      <c r="I36" s="63">
        <v>192</v>
      </c>
      <c r="J36" s="64">
        <v>194</v>
      </c>
      <c r="K36" s="63">
        <f>AVERAGE(C36:J36)</f>
        <v>190.75</v>
      </c>
    </row>
    <row r="37" spans="1:11" ht="19.5" customHeight="1">
      <c r="A37" s="56" t="s">
        <v>237</v>
      </c>
      <c r="B37" s="18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9.5" customHeight="1">
      <c r="A38" s="85" t="s">
        <v>62</v>
      </c>
      <c r="B38" s="20" t="s">
        <v>81</v>
      </c>
      <c r="C38" s="68" t="s">
        <v>80</v>
      </c>
      <c r="D38" s="68" t="s">
        <v>80</v>
      </c>
      <c r="E38" s="68" t="s">
        <v>80</v>
      </c>
      <c r="F38" s="68" t="s">
        <v>80</v>
      </c>
      <c r="G38" s="68" t="s">
        <v>80</v>
      </c>
      <c r="H38" s="68" t="s">
        <v>80</v>
      </c>
      <c r="I38" s="68" t="s">
        <v>80</v>
      </c>
      <c r="J38" s="68" t="s">
        <v>80</v>
      </c>
      <c r="K38" s="68" t="str">
        <f>IF(ISERROR(AVERAGE(C38:J38)),"  = ",AVERAGE(C38:J38))</f>
        <v>  = </v>
      </c>
    </row>
    <row r="39" spans="1:11" ht="19.5" customHeight="1">
      <c r="A39" s="85" t="s">
        <v>63</v>
      </c>
      <c r="B39" s="21" t="s">
        <v>0</v>
      </c>
      <c r="C39" s="69" t="s">
        <v>80</v>
      </c>
      <c r="D39" s="69" t="s">
        <v>80</v>
      </c>
      <c r="E39" s="69" t="s">
        <v>80</v>
      </c>
      <c r="F39" s="69" t="s">
        <v>80</v>
      </c>
      <c r="G39" s="69" t="s">
        <v>80</v>
      </c>
      <c r="H39" s="69" t="s">
        <v>80</v>
      </c>
      <c r="I39" s="69" t="s">
        <v>80</v>
      </c>
      <c r="J39" s="69" t="s">
        <v>80</v>
      </c>
      <c r="K39" s="69" t="str">
        <f>IF(ISERROR(AVERAGE(C39:J39)),"  = ",AVERAGE(C39:J39))</f>
        <v>  = </v>
      </c>
    </row>
    <row r="40" spans="1:11" ht="19.5" customHeight="1">
      <c r="A40" s="85" t="s">
        <v>64</v>
      </c>
      <c r="B40" s="21" t="s">
        <v>0</v>
      </c>
      <c r="C40" s="69" t="s">
        <v>80</v>
      </c>
      <c r="D40" s="69" t="s">
        <v>80</v>
      </c>
      <c r="E40" s="69" t="s">
        <v>80</v>
      </c>
      <c r="F40" s="69" t="s">
        <v>80</v>
      </c>
      <c r="G40" s="69" t="s">
        <v>80</v>
      </c>
      <c r="H40" s="69" t="s">
        <v>80</v>
      </c>
      <c r="I40" s="69" t="s">
        <v>80</v>
      </c>
      <c r="J40" s="69" t="s">
        <v>80</v>
      </c>
      <c r="K40" s="69" t="str">
        <f>IF(ISERROR(AVERAGE(C40:J40)),"  = ",AVERAGE(C40:J40))</f>
        <v>  = </v>
      </c>
    </row>
    <row r="41" spans="1:11" ht="19.5" customHeight="1">
      <c r="A41" s="56" t="s">
        <v>238</v>
      </c>
      <c r="B41" s="18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85" t="s">
        <v>15</v>
      </c>
      <c r="B42" s="20" t="s">
        <v>81</v>
      </c>
      <c r="C42" s="60">
        <v>251.5</v>
      </c>
      <c r="D42" s="60">
        <v>253.5</v>
      </c>
      <c r="E42" s="60">
        <v>257</v>
      </c>
      <c r="F42" s="60">
        <v>259</v>
      </c>
      <c r="G42" s="60">
        <v>257</v>
      </c>
      <c r="H42" s="60">
        <v>259</v>
      </c>
      <c r="I42" s="60">
        <v>266</v>
      </c>
      <c r="J42" s="60">
        <v>268</v>
      </c>
      <c r="K42" s="60">
        <f>AVERAGE(C42:J42)</f>
        <v>258.875</v>
      </c>
    </row>
    <row r="43" spans="1:11" ht="19.5" customHeight="1">
      <c r="A43" s="56" t="s">
        <v>239</v>
      </c>
      <c r="B43" s="18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85" t="s">
        <v>16</v>
      </c>
      <c r="B44" s="20" t="s">
        <v>82</v>
      </c>
      <c r="C44" s="60" t="s">
        <v>80</v>
      </c>
      <c r="D44" s="60" t="s">
        <v>80</v>
      </c>
      <c r="E44" s="60" t="s">
        <v>80</v>
      </c>
      <c r="F44" s="60" t="s">
        <v>80</v>
      </c>
      <c r="G44" s="60" t="s">
        <v>80</v>
      </c>
      <c r="H44" s="60" t="s">
        <v>80</v>
      </c>
      <c r="I44" s="60" t="s">
        <v>80</v>
      </c>
      <c r="J44" s="60" t="s">
        <v>80</v>
      </c>
      <c r="K44" s="60" t="str">
        <f aca="true" t="shared" si="1" ref="K44:K50">IF(ISERROR(AVERAGE(C44:J44)),"  = ",AVERAGE(C44:J44))</f>
        <v>  = </v>
      </c>
    </row>
    <row r="45" spans="1:11" ht="19.5" customHeight="1">
      <c r="A45" s="85" t="s">
        <v>167</v>
      </c>
      <c r="B45" s="20"/>
      <c r="C45" s="60" t="s">
        <v>80</v>
      </c>
      <c r="D45" s="60" t="s">
        <v>80</v>
      </c>
      <c r="E45" s="60" t="s">
        <v>80</v>
      </c>
      <c r="F45" s="60" t="s">
        <v>80</v>
      </c>
      <c r="G45" s="60" t="s">
        <v>80</v>
      </c>
      <c r="H45" s="60" t="s">
        <v>80</v>
      </c>
      <c r="I45" s="60" t="s">
        <v>80</v>
      </c>
      <c r="J45" s="60" t="s">
        <v>80</v>
      </c>
      <c r="K45" s="60" t="str">
        <f t="shared" si="1"/>
        <v>  = </v>
      </c>
    </row>
    <row r="46" spans="1:11" ht="19.5" customHeight="1">
      <c r="A46" s="85" t="s">
        <v>168</v>
      </c>
      <c r="B46" s="20"/>
      <c r="C46" s="60" t="s">
        <v>80</v>
      </c>
      <c r="D46" s="60" t="s">
        <v>80</v>
      </c>
      <c r="E46" s="60" t="s">
        <v>80</v>
      </c>
      <c r="F46" s="60" t="s">
        <v>80</v>
      </c>
      <c r="G46" s="60" t="s">
        <v>80</v>
      </c>
      <c r="H46" s="60" t="s">
        <v>80</v>
      </c>
      <c r="I46" s="60" t="s">
        <v>80</v>
      </c>
      <c r="J46" s="60" t="s">
        <v>80</v>
      </c>
      <c r="K46" s="60" t="str">
        <f t="shared" si="1"/>
        <v>  = </v>
      </c>
    </row>
    <row r="47" spans="1:11" ht="19.5" customHeight="1">
      <c r="A47" s="85" t="s">
        <v>17</v>
      </c>
      <c r="B47" s="21" t="s">
        <v>0</v>
      </c>
      <c r="C47" s="61" t="s">
        <v>80</v>
      </c>
      <c r="D47" s="61" t="s">
        <v>80</v>
      </c>
      <c r="E47" s="61" t="s">
        <v>80</v>
      </c>
      <c r="F47" s="61" t="s">
        <v>80</v>
      </c>
      <c r="G47" s="61" t="s">
        <v>80</v>
      </c>
      <c r="H47" s="61" t="s">
        <v>80</v>
      </c>
      <c r="I47" s="61" t="s">
        <v>80</v>
      </c>
      <c r="J47" s="61" t="s">
        <v>80</v>
      </c>
      <c r="K47" s="61" t="str">
        <f t="shared" si="1"/>
        <v>  = </v>
      </c>
    </row>
    <row r="48" spans="1:11" ht="19.5" customHeight="1">
      <c r="A48" s="85" t="s">
        <v>18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61" t="str">
        <f t="shared" si="1"/>
        <v>  = </v>
      </c>
    </row>
    <row r="49" spans="1:11" ht="19.5" customHeight="1">
      <c r="A49" s="85" t="s">
        <v>19</v>
      </c>
      <c r="B49" s="21" t="s">
        <v>0</v>
      </c>
      <c r="C49" s="61" t="s">
        <v>80</v>
      </c>
      <c r="D49" s="61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1" t="s">
        <v>80</v>
      </c>
      <c r="J49" s="61" t="s">
        <v>80</v>
      </c>
      <c r="K49" s="61" t="str">
        <f t="shared" si="1"/>
        <v>  = </v>
      </c>
    </row>
    <row r="50" spans="1:11" ht="19.5" customHeight="1">
      <c r="A50" s="85" t="s">
        <v>20</v>
      </c>
      <c r="B50" s="21" t="s">
        <v>0</v>
      </c>
      <c r="C50" s="60" t="s">
        <v>80</v>
      </c>
      <c r="D50" s="60" t="s">
        <v>80</v>
      </c>
      <c r="E50" s="60" t="s">
        <v>80</v>
      </c>
      <c r="F50" s="60" t="s">
        <v>80</v>
      </c>
      <c r="G50" s="60" t="s">
        <v>80</v>
      </c>
      <c r="H50" s="60" t="s">
        <v>80</v>
      </c>
      <c r="I50" s="60" t="s">
        <v>80</v>
      </c>
      <c r="J50" s="60" t="s">
        <v>80</v>
      </c>
      <c r="K50" s="61" t="str">
        <f t="shared" si="1"/>
        <v>  = </v>
      </c>
    </row>
    <row r="51" spans="1:11" ht="19.5" customHeight="1">
      <c r="A51" s="85" t="s">
        <v>21</v>
      </c>
      <c r="B51" s="21" t="s">
        <v>0</v>
      </c>
      <c r="C51" s="60">
        <v>28</v>
      </c>
      <c r="D51" s="60">
        <v>33</v>
      </c>
      <c r="E51" s="60">
        <v>23</v>
      </c>
      <c r="F51" s="60">
        <v>28</v>
      </c>
      <c r="G51" s="60">
        <v>13</v>
      </c>
      <c r="H51" s="60">
        <v>18</v>
      </c>
      <c r="I51" s="60">
        <v>13</v>
      </c>
      <c r="J51" s="60">
        <v>18</v>
      </c>
      <c r="K51" s="61">
        <f>AVERAGE(C51:J51)</f>
        <v>21.75</v>
      </c>
    </row>
    <row r="52" spans="1:11" ht="19.5" customHeight="1">
      <c r="A52" s="85" t="s">
        <v>22</v>
      </c>
      <c r="B52" s="21" t="s">
        <v>0</v>
      </c>
      <c r="C52" s="60">
        <v>21</v>
      </c>
      <c r="D52" s="60">
        <v>26</v>
      </c>
      <c r="E52" s="60">
        <v>28</v>
      </c>
      <c r="F52" s="60">
        <v>33</v>
      </c>
      <c r="G52" s="60">
        <v>21</v>
      </c>
      <c r="H52" s="60">
        <v>31</v>
      </c>
      <c r="I52" s="60">
        <v>21</v>
      </c>
      <c r="J52" s="60">
        <v>23</v>
      </c>
      <c r="K52" s="61">
        <f>AVERAGE(C52:J52)</f>
        <v>25.5</v>
      </c>
    </row>
    <row r="53" spans="1:11" ht="19.5" customHeight="1">
      <c r="A53" s="85" t="s">
        <v>23</v>
      </c>
      <c r="B53" s="21" t="s">
        <v>0</v>
      </c>
      <c r="C53" s="60" t="s">
        <v>80</v>
      </c>
      <c r="D53" s="60" t="s">
        <v>80</v>
      </c>
      <c r="E53" s="60" t="s">
        <v>80</v>
      </c>
      <c r="F53" s="60" t="s">
        <v>80</v>
      </c>
      <c r="G53" s="60" t="s">
        <v>80</v>
      </c>
      <c r="H53" s="60" t="s">
        <v>80</v>
      </c>
      <c r="I53" s="60" t="s">
        <v>80</v>
      </c>
      <c r="J53" s="60" t="s">
        <v>80</v>
      </c>
      <c r="K53" s="60" t="str">
        <f aca="true" t="shared" si="2" ref="K53:K59">IF(ISERROR(AVERAGE(C53:J53)),"  = ",AVERAGE(C53:J53))</f>
        <v>  = </v>
      </c>
    </row>
    <row r="54" spans="1:11" ht="19.5" customHeight="1">
      <c r="A54" s="85" t="s">
        <v>24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60" t="str">
        <f t="shared" si="2"/>
        <v>  = </v>
      </c>
    </row>
    <row r="55" spans="1:11" ht="19.5" customHeight="1">
      <c r="A55" s="85" t="s">
        <v>25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60" t="str">
        <f t="shared" si="2"/>
        <v>  = </v>
      </c>
    </row>
    <row r="56" spans="1:11" ht="19.5" customHeight="1">
      <c r="A56" s="85" t="s">
        <v>26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60" t="str">
        <f t="shared" si="2"/>
        <v>  = </v>
      </c>
    </row>
    <row r="57" spans="1:11" ht="19.5" customHeight="1">
      <c r="A57" s="85" t="s">
        <v>27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60" t="str">
        <f t="shared" si="2"/>
        <v>  = </v>
      </c>
    </row>
    <row r="58" spans="1:11" ht="19.5" customHeight="1">
      <c r="A58" s="85" t="s">
        <v>28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61" t="str">
        <f t="shared" si="2"/>
        <v>  = </v>
      </c>
    </row>
    <row r="59" spans="1:11" ht="19.5" customHeight="1">
      <c r="A59" s="85" t="s">
        <v>29</v>
      </c>
      <c r="B59" s="21" t="s">
        <v>0</v>
      </c>
      <c r="C59" s="60" t="s">
        <v>80</v>
      </c>
      <c r="D59" s="60" t="s">
        <v>80</v>
      </c>
      <c r="E59" s="60" t="s">
        <v>80</v>
      </c>
      <c r="F59" s="60" t="s">
        <v>80</v>
      </c>
      <c r="G59" s="60" t="s">
        <v>80</v>
      </c>
      <c r="H59" s="60" t="s">
        <v>80</v>
      </c>
      <c r="I59" s="60" t="s">
        <v>80</v>
      </c>
      <c r="J59" s="60" t="s">
        <v>80</v>
      </c>
      <c r="K59" s="61" t="str">
        <f t="shared" si="2"/>
        <v>  = </v>
      </c>
    </row>
    <row r="60" spans="1:11" ht="12.75">
      <c r="A60" s="2"/>
      <c r="B60" s="9"/>
      <c r="C60" s="4"/>
      <c r="D60" s="4"/>
      <c r="E60" s="4"/>
      <c r="F60" s="4"/>
      <c r="G60" s="4"/>
      <c r="H60" s="4"/>
      <c r="I60" s="4"/>
      <c r="J60" s="4"/>
      <c r="K60" s="4"/>
    </row>
    <row r="61" spans="1:11" ht="16.5" thickBot="1">
      <c r="A61" s="13"/>
      <c r="B61" s="12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7.25" thickTop="1">
      <c r="A62" s="17"/>
      <c r="B62" s="18"/>
      <c r="C62" s="134" t="s">
        <v>188</v>
      </c>
      <c r="D62" s="134"/>
      <c r="E62" s="134" t="s">
        <v>189</v>
      </c>
      <c r="F62" s="134"/>
      <c r="G62" s="134" t="s">
        <v>190</v>
      </c>
      <c r="H62" s="134"/>
      <c r="I62" s="134" t="s">
        <v>191</v>
      </c>
      <c r="J62" s="134"/>
      <c r="K62" s="70" t="s">
        <v>144</v>
      </c>
    </row>
    <row r="63" spans="1:11" ht="15">
      <c r="A63" s="3"/>
      <c r="B63" s="8"/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16.5">
      <c r="A64" s="10"/>
      <c r="B64" s="5"/>
      <c r="C64" s="141" t="s">
        <v>59</v>
      </c>
      <c r="D64" s="141"/>
      <c r="E64" s="141" t="s">
        <v>59</v>
      </c>
      <c r="F64" s="141"/>
      <c r="G64" s="141" t="s">
        <v>59</v>
      </c>
      <c r="H64" s="141"/>
      <c r="I64" s="141" t="s">
        <v>59</v>
      </c>
      <c r="J64" s="141"/>
      <c r="K64" s="129" t="s">
        <v>226</v>
      </c>
    </row>
    <row r="65" spans="1:11" ht="19.5" customHeight="1">
      <c r="A65" s="56" t="s">
        <v>78</v>
      </c>
      <c r="B65" s="24" t="s">
        <v>8</v>
      </c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9.5" customHeight="1">
      <c r="A66" s="87" t="s">
        <v>30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9.5" customHeight="1">
      <c r="A67" s="85" t="s">
        <v>118</v>
      </c>
      <c r="B67" s="20" t="s">
        <v>83</v>
      </c>
      <c r="C67" s="136">
        <v>5.5</v>
      </c>
      <c r="D67" s="136"/>
      <c r="E67" s="136">
        <v>5.5</v>
      </c>
      <c r="F67" s="136"/>
      <c r="G67" s="136">
        <v>5.5</v>
      </c>
      <c r="H67" s="136"/>
      <c r="I67" s="136">
        <v>5.5</v>
      </c>
      <c r="J67" s="136"/>
      <c r="K67" s="63">
        <f>AVERAGE(C67:J67)</f>
        <v>5.5</v>
      </c>
    </row>
    <row r="68" spans="1:11" ht="19.5" customHeight="1">
      <c r="A68" s="85" t="s">
        <v>119</v>
      </c>
      <c r="B68" s="21" t="s">
        <v>0</v>
      </c>
      <c r="C68" s="136">
        <v>5.5</v>
      </c>
      <c r="D68" s="136"/>
      <c r="E68" s="136">
        <v>5.5</v>
      </c>
      <c r="F68" s="136"/>
      <c r="G68" s="136">
        <v>5.5</v>
      </c>
      <c r="H68" s="136"/>
      <c r="I68" s="136">
        <v>5.5</v>
      </c>
      <c r="J68" s="136"/>
      <c r="K68" s="63">
        <f>AVERAGE(C68:J68)</f>
        <v>5.5</v>
      </c>
    </row>
    <row r="69" spans="1:11" ht="36.75" customHeight="1">
      <c r="A69" s="88" t="s">
        <v>120</v>
      </c>
      <c r="B69" s="20" t="s">
        <v>0</v>
      </c>
      <c r="C69" s="136">
        <v>1.23</v>
      </c>
      <c r="D69" s="136"/>
      <c r="E69" s="136">
        <v>1.12</v>
      </c>
      <c r="F69" s="136"/>
      <c r="G69" s="136">
        <v>1.12</v>
      </c>
      <c r="H69" s="136"/>
      <c r="I69" s="136">
        <v>1.12</v>
      </c>
      <c r="J69" s="136"/>
      <c r="K69" s="63">
        <f>AVERAGE(C69:J69)</f>
        <v>1.1475</v>
      </c>
    </row>
    <row r="70" spans="1:11" ht="19.5" customHeight="1">
      <c r="A70" s="89" t="s">
        <v>121</v>
      </c>
      <c r="B70" s="24" t="s">
        <v>8</v>
      </c>
      <c r="C70" s="140"/>
      <c r="D70" s="140"/>
      <c r="E70" s="140"/>
      <c r="F70" s="140"/>
      <c r="G70" s="140"/>
      <c r="H70" s="140"/>
      <c r="I70" s="140"/>
      <c r="J70" s="140"/>
      <c r="K70" s="66"/>
    </row>
    <row r="71" spans="1:11" ht="19.5" customHeight="1">
      <c r="A71" s="90" t="s">
        <v>103</v>
      </c>
      <c r="B71" s="20" t="s">
        <v>0</v>
      </c>
      <c r="C71" s="136">
        <v>1.49</v>
      </c>
      <c r="D71" s="136"/>
      <c r="E71" s="136">
        <v>1.49</v>
      </c>
      <c r="F71" s="136"/>
      <c r="G71" s="136">
        <v>1.49</v>
      </c>
      <c r="H71" s="136"/>
      <c r="I71" s="136">
        <v>1.49</v>
      </c>
      <c r="J71" s="136"/>
      <c r="K71" s="63">
        <f>AVERAGE(C71:J71)</f>
        <v>1.49</v>
      </c>
    </row>
    <row r="72" spans="1:11" ht="19.5" customHeight="1">
      <c r="A72" s="90" t="s">
        <v>104</v>
      </c>
      <c r="B72" s="21" t="s">
        <v>0</v>
      </c>
      <c r="C72" s="136">
        <v>1.28</v>
      </c>
      <c r="D72" s="136"/>
      <c r="E72" s="136">
        <v>1.28</v>
      </c>
      <c r="F72" s="136"/>
      <c r="G72" s="136">
        <v>1.28</v>
      </c>
      <c r="H72" s="136"/>
      <c r="I72" s="136">
        <v>1.28</v>
      </c>
      <c r="J72" s="136"/>
      <c r="K72" s="63">
        <f>AVERAGE(C72:J72)</f>
        <v>1.28</v>
      </c>
    </row>
    <row r="73" spans="1:11" ht="19.5" customHeight="1">
      <c r="A73" s="85" t="s">
        <v>122</v>
      </c>
      <c r="B73" s="21" t="s">
        <v>0</v>
      </c>
      <c r="C73" s="136">
        <v>5.5</v>
      </c>
      <c r="D73" s="136"/>
      <c r="E73" s="136">
        <v>5.5</v>
      </c>
      <c r="F73" s="136"/>
      <c r="G73" s="136">
        <v>5.5</v>
      </c>
      <c r="H73" s="136"/>
      <c r="I73" s="136">
        <v>5.5</v>
      </c>
      <c r="J73" s="136"/>
      <c r="K73" s="63">
        <f>AVERAGE(C73:J73)</f>
        <v>5.5</v>
      </c>
    </row>
    <row r="74" spans="1:11" ht="19.5" customHeight="1">
      <c r="A74" s="85" t="s">
        <v>123</v>
      </c>
      <c r="B74" s="21" t="s">
        <v>0</v>
      </c>
      <c r="C74" s="133">
        <v>1.78</v>
      </c>
      <c r="D74" s="133"/>
      <c r="E74" s="133">
        <v>1.78</v>
      </c>
      <c r="F74" s="133"/>
      <c r="G74" s="133">
        <v>1.78</v>
      </c>
      <c r="H74" s="133"/>
      <c r="I74" s="133">
        <v>1.78</v>
      </c>
      <c r="J74" s="133"/>
      <c r="K74" s="64">
        <f>AVERAGE(C74:J74)</f>
        <v>1.78</v>
      </c>
    </row>
    <row r="75" spans="1:11" ht="19.5" customHeight="1">
      <c r="A75" s="89" t="s">
        <v>124</v>
      </c>
      <c r="B75" s="18"/>
      <c r="C75" s="139"/>
      <c r="D75" s="139"/>
      <c r="E75" s="139"/>
      <c r="F75" s="139"/>
      <c r="G75" s="139"/>
      <c r="H75" s="139"/>
      <c r="I75" s="139"/>
      <c r="J75" s="139"/>
      <c r="K75" s="76"/>
    </row>
    <row r="76" spans="1:11" ht="19.5" customHeight="1">
      <c r="A76" s="90" t="s">
        <v>105</v>
      </c>
      <c r="B76" s="20" t="s">
        <v>0</v>
      </c>
      <c r="C76" s="136">
        <v>2.13</v>
      </c>
      <c r="D76" s="136"/>
      <c r="E76" s="136">
        <v>2.18</v>
      </c>
      <c r="F76" s="136"/>
      <c r="G76" s="136">
        <v>2.23</v>
      </c>
      <c r="H76" s="136"/>
      <c r="I76" s="136">
        <v>2.24</v>
      </c>
      <c r="J76" s="136"/>
      <c r="K76" s="63">
        <f>AVERAGE(C76:J76)</f>
        <v>2.1950000000000003</v>
      </c>
    </row>
    <row r="77" spans="1:11" ht="19.5" customHeight="1">
      <c r="A77" s="90" t="s">
        <v>106</v>
      </c>
      <c r="B77" s="21" t="s">
        <v>0</v>
      </c>
      <c r="C77" s="136">
        <v>2.19</v>
      </c>
      <c r="D77" s="136"/>
      <c r="E77" s="136">
        <v>2.24</v>
      </c>
      <c r="F77" s="136"/>
      <c r="G77" s="136">
        <v>2.29</v>
      </c>
      <c r="H77" s="136"/>
      <c r="I77" s="136">
        <v>2.3</v>
      </c>
      <c r="J77" s="136"/>
      <c r="K77" s="63">
        <f>AVERAGE(C77:J77)</f>
        <v>2.255</v>
      </c>
    </row>
    <row r="78" spans="1:11" ht="19.5" customHeight="1">
      <c r="A78" s="57"/>
      <c r="B78" s="24" t="s">
        <v>8</v>
      </c>
      <c r="C78" s="135"/>
      <c r="D78" s="135"/>
      <c r="E78" s="135"/>
      <c r="F78" s="135"/>
      <c r="G78" s="135"/>
      <c r="H78" s="135"/>
      <c r="I78" s="135"/>
      <c r="J78" s="135"/>
      <c r="K78" s="77"/>
    </row>
    <row r="79" spans="1:11" ht="50.25" customHeight="1">
      <c r="A79" s="97" t="s">
        <v>255</v>
      </c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77"/>
    </row>
    <row r="80" spans="1:11" ht="19.5" customHeight="1">
      <c r="A80" s="56" t="s">
        <v>75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77"/>
    </row>
    <row r="81" spans="1:11" ht="19.5" customHeight="1">
      <c r="A81" s="91" t="s">
        <v>56</v>
      </c>
      <c r="B81" s="20" t="s">
        <v>83</v>
      </c>
      <c r="C81" s="136">
        <v>2.31</v>
      </c>
      <c r="D81" s="136"/>
      <c r="E81" s="136">
        <v>2.31</v>
      </c>
      <c r="F81" s="136"/>
      <c r="G81" s="136">
        <v>2.31</v>
      </c>
      <c r="H81" s="136"/>
      <c r="I81" s="136">
        <v>2.31</v>
      </c>
      <c r="J81" s="136"/>
      <c r="K81" s="63">
        <f aca="true" t="shared" si="3" ref="K81:K86">AVERAGE(C81:J81)</f>
        <v>2.31</v>
      </c>
    </row>
    <row r="82" spans="1:11" ht="19.5" customHeight="1">
      <c r="A82" s="91" t="s">
        <v>102</v>
      </c>
      <c r="B82" s="21" t="s">
        <v>0</v>
      </c>
      <c r="C82" s="133">
        <v>2.21</v>
      </c>
      <c r="D82" s="133"/>
      <c r="E82" s="133">
        <v>2.21</v>
      </c>
      <c r="F82" s="133"/>
      <c r="G82" s="133">
        <v>2.21</v>
      </c>
      <c r="H82" s="133"/>
      <c r="I82" s="133">
        <v>2.21</v>
      </c>
      <c r="J82" s="133"/>
      <c r="K82" s="64">
        <f t="shared" si="3"/>
        <v>2.21</v>
      </c>
    </row>
    <row r="83" spans="1:11" ht="19.5" customHeight="1">
      <c r="A83" s="91" t="s">
        <v>101</v>
      </c>
      <c r="B83" s="21" t="s">
        <v>0</v>
      </c>
      <c r="C83" s="133">
        <v>1.96</v>
      </c>
      <c r="D83" s="133"/>
      <c r="E83" s="133">
        <v>1.96</v>
      </c>
      <c r="F83" s="133"/>
      <c r="G83" s="133">
        <v>1.93</v>
      </c>
      <c r="H83" s="133"/>
      <c r="I83" s="133">
        <v>1.93</v>
      </c>
      <c r="J83" s="133"/>
      <c r="K83" s="64">
        <f t="shared" si="3"/>
        <v>1.9449999999999998</v>
      </c>
    </row>
    <row r="84" spans="1:11" ht="19.5" customHeight="1">
      <c r="A84" s="91" t="s">
        <v>100</v>
      </c>
      <c r="B84" s="21" t="s">
        <v>0</v>
      </c>
      <c r="C84" s="133">
        <v>1.66</v>
      </c>
      <c r="D84" s="133"/>
      <c r="E84" s="133">
        <v>1.66</v>
      </c>
      <c r="F84" s="133"/>
      <c r="G84" s="133">
        <v>1.65</v>
      </c>
      <c r="H84" s="133"/>
      <c r="I84" s="133">
        <v>1.65</v>
      </c>
      <c r="J84" s="133"/>
      <c r="K84" s="64">
        <f t="shared" si="3"/>
        <v>1.6549999999999998</v>
      </c>
    </row>
    <row r="85" spans="1:11" ht="19.5" customHeight="1">
      <c r="A85" s="91" t="s">
        <v>99</v>
      </c>
      <c r="B85" s="21" t="s">
        <v>0</v>
      </c>
      <c r="C85" s="133">
        <v>1.51</v>
      </c>
      <c r="D85" s="133"/>
      <c r="E85" s="133">
        <v>1.51</v>
      </c>
      <c r="F85" s="133"/>
      <c r="G85" s="133">
        <v>1.51</v>
      </c>
      <c r="H85" s="133"/>
      <c r="I85" s="133">
        <v>1.51</v>
      </c>
      <c r="J85" s="133"/>
      <c r="K85" s="64">
        <f t="shared" si="3"/>
        <v>1.51</v>
      </c>
    </row>
    <row r="86" spans="1:11" ht="19.5" customHeight="1">
      <c r="A86" s="91" t="s">
        <v>98</v>
      </c>
      <c r="B86" s="21" t="s">
        <v>0</v>
      </c>
      <c r="C86" s="133">
        <v>1.03</v>
      </c>
      <c r="D86" s="133"/>
      <c r="E86" s="133">
        <v>1.03</v>
      </c>
      <c r="F86" s="133"/>
      <c r="G86" s="133">
        <v>1.03</v>
      </c>
      <c r="H86" s="133"/>
      <c r="I86" s="133">
        <v>1.03</v>
      </c>
      <c r="J86" s="133"/>
      <c r="K86" s="64">
        <f t="shared" si="3"/>
        <v>1.03</v>
      </c>
    </row>
    <row r="87" spans="1:11" ht="19.5" customHeight="1">
      <c r="A87" s="56" t="s">
        <v>77</v>
      </c>
      <c r="B87" s="23"/>
      <c r="C87" s="135"/>
      <c r="D87" s="135"/>
      <c r="E87" s="135"/>
      <c r="F87" s="135"/>
      <c r="G87" s="135"/>
      <c r="H87" s="135"/>
      <c r="I87" s="135"/>
      <c r="J87" s="135"/>
      <c r="K87" s="77"/>
    </row>
    <row r="88" spans="1:11" ht="19.5" customHeight="1">
      <c r="A88" s="87" t="s">
        <v>31</v>
      </c>
      <c r="B88" s="23"/>
      <c r="C88" s="135"/>
      <c r="D88" s="135"/>
      <c r="E88" s="135"/>
      <c r="F88" s="135"/>
      <c r="G88" s="135"/>
      <c r="H88" s="135"/>
      <c r="I88" s="135"/>
      <c r="J88" s="135"/>
      <c r="K88" s="77"/>
    </row>
    <row r="89" spans="1:11" ht="19.5" customHeight="1">
      <c r="A89" s="85" t="s">
        <v>125</v>
      </c>
      <c r="B89" s="20" t="s">
        <v>83</v>
      </c>
      <c r="C89" s="136">
        <v>0.95</v>
      </c>
      <c r="D89" s="136"/>
      <c r="E89" s="136">
        <v>0.95</v>
      </c>
      <c r="F89" s="136"/>
      <c r="G89" s="136">
        <v>0.95</v>
      </c>
      <c r="H89" s="136"/>
      <c r="I89" s="136">
        <v>0.95</v>
      </c>
      <c r="J89" s="136"/>
      <c r="K89" s="63">
        <f>AVERAGE(C89:J89)</f>
        <v>0.95</v>
      </c>
    </row>
    <row r="90" spans="1:11" ht="19.5" customHeight="1">
      <c r="A90" s="85" t="s">
        <v>126</v>
      </c>
      <c r="B90" s="21" t="s">
        <v>0</v>
      </c>
      <c r="C90" s="133">
        <v>0.65</v>
      </c>
      <c r="D90" s="133"/>
      <c r="E90" s="133">
        <v>0.65</v>
      </c>
      <c r="F90" s="133"/>
      <c r="G90" s="133">
        <v>0.65</v>
      </c>
      <c r="H90" s="133"/>
      <c r="I90" s="133">
        <v>0.65</v>
      </c>
      <c r="J90" s="133"/>
      <c r="K90" s="64">
        <f>AVERAGE(C90:J90)</f>
        <v>0.65</v>
      </c>
    </row>
    <row r="91" spans="1:11" ht="19.5" customHeight="1">
      <c r="A91" s="92" t="s">
        <v>32</v>
      </c>
      <c r="B91" s="21" t="s">
        <v>0</v>
      </c>
      <c r="C91" s="138"/>
      <c r="D91" s="138"/>
      <c r="E91" s="138"/>
      <c r="F91" s="138"/>
      <c r="G91" s="138"/>
      <c r="H91" s="138"/>
      <c r="I91" s="138"/>
      <c r="J91" s="138"/>
      <c r="K91" s="78"/>
    </row>
    <row r="92" spans="1:11" ht="19.5" customHeight="1">
      <c r="A92" s="85" t="s">
        <v>125</v>
      </c>
      <c r="B92" s="21" t="s">
        <v>0</v>
      </c>
      <c r="C92" s="133">
        <v>0.6</v>
      </c>
      <c r="D92" s="133"/>
      <c r="E92" s="133">
        <v>0.6</v>
      </c>
      <c r="F92" s="133"/>
      <c r="G92" s="133">
        <v>0.6</v>
      </c>
      <c r="H92" s="133"/>
      <c r="I92" s="133">
        <v>0.6</v>
      </c>
      <c r="J92" s="133"/>
      <c r="K92" s="64">
        <f>AVERAGE(C92:J92)</f>
        <v>0.6</v>
      </c>
    </row>
    <row r="93" spans="1:11" ht="19.5" customHeight="1">
      <c r="A93" s="85" t="s">
        <v>126</v>
      </c>
      <c r="B93" s="21" t="s">
        <v>0</v>
      </c>
      <c r="C93" s="133">
        <v>0.3</v>
      </c>
      <c r="D93" s="133"/>
      <c r="E93" s="133">
        <v>0.3</v>
      </c>
      <c r="F93" s="133"/>
      <c r="G93" s="133">
        <v>0.3</v>
      </c>
      <c r="H93" s="133"/>
      <c r="I93" s="133">
        <v>0.3</v>
      </c>
      <c r="J93" s="133"/>
      <c r="K93" s="64">
        <f>AVERAGE(C93:J93)</f>
        <v>0.3</v>
      </c>
    </row>
    <row r="94" spans="1:11" ht="19.5" customHeight="1">
      <c r="A94" s="92" t="s">
        <v>33</v>
      </c>
      <c r="B94" s="21" t="s">
        <v>0</v>
      </c>
      <c r="C94" s="133">
        <v>0.15</v>
      </c>
      <c r="D94" s="133"/>
      <c r="E94" s="133">
        <v>0.15</v>
      </c>
      <c r="F94" s="133"/>
      <c r="G94" s="133">
        <v>0.15</v>
      </c>
      <c r="H94" s="133"/>
      <c r="I94" s="133">
        <v>0.15</v>
      </c>
      <c r="J94" s="133"/>
      <c r="K94" s="64">
        <f>AVERAGE(C94:J94)</f>
        <v>0.15</v>
      </c>
    </row>
    <row r="95" spans="1:11" ht="19.5" customHeight="1">
      <c r="A95" s="56" t="s">
        <v>76</v>
      </c>
      <c r="B95" s="23"/>
      <c r="C95" s="137"/>
      <c r="D95" s="137"/>
      <c r="E95" s="137"/>
      <c r="F95" s="137"/>
      <c r="G95" s="137"/>
      <c r="H95" s="137"/>
      <c r="I95" s="137"/>
      <c r="J95" s="137"/>
      <c r="K95" s="79"/>
    </row>
    <row r="96" spans="1:11" ht="19.5" customHeight="1">
      <c r="A96" s="85" t="s">
        <v>127</v>
      </c>
      <c r="B96" s="20" t="s">
        <v>83</v>
      </c>
      <c r="C96" s="136">
        <v>1.44</v>
      </c>
      <c r="D96" s="136"/>
      <c r="E96" s="136">
        <v>1.39</v>
      </c>
      <c r="F96" s="136"/>
      <c r="G96" s="136">
        <v>1.37</v>
      </c>
      <c r="H96" s="136"/>
      <c r="I96" s="136">
        <v>1.35</v>
      </c>
      <c r="J96" s="136"/>
      <c r="K96" s="63">
        <f>AVERAGE(C96:J96)</f>
        <v>1.3875000000000002</v>
      </c>
    </row>
    <row r="97" spans="1:11" ht="19.5" customHeight="1">
      <c r="A97" s="85" t="s">
        <v>128</v>
      </c>
      <c r="B97" s="21" t="s">
        <v>0</v>
      </c>
      <c r="C97" s="133">
        <v>1.46</v>
      </c>
      <c r="D97" s="133"/>
      <c r="E97" s="133">
        <v>1.41</v>
      </c>
      <c r="F97" s="133"/>
      <c r="G97" s="133">
        <v>1.39</v>
      </c>
      <c r="H97" s="133"/>
      <c r="I97" s="133">
        <v>1.37</v>
      </c>
      <c r="J97" s="133"/>
      <c r="K97" s="64">
        <f>AVERAGE(C97:J97)</f>
        <v>1.4075</v>
      </c>
    </row>
    <row r="98" spans="1:11" ht="19.5" customHeight="1">
      <c r="A98" s="93"/>
      <c r="B98" s="34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19.5" customHeight="1">
      <c r="A99" s="56" t="s">
        <v>241</v>
      </c>
      <c r="B99" s="18"/>
      <c r="C99" s="135"/>
      <c r="D99" s="135"/>
      <c r="E99" s="135"/>
      <c r="F99" s="135"/>
      <c r="G99" s="135"/>
      <c r="H99" s="135"/>
      <c r="I99" s="135"/>
      <c r="J99" s="135"/>
      <c r="K99" s="77"/>
    </row>
    <row r="100" spans="1:11" ht="19.5" customHeight="1">
      <c r="A100" s="56" t="s">
        <v>107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77"/>
    </row>
    <row r="101" spans="1:11" ht="19.5" customHeight="1">
      <c r="A101" s="85" t="s">
        <v>130</v>
      </c>
      <c r="B101" s="20" t="s">
        <v>83</v>
      </c>
      <c r="C101" s="136">
        <v>2.45</v>
      </c>
      <c r="D101" s="136"/>
      <c r="E101" s="136">
        <v>2.45</v>
      </c>
      <c r="F101" s="136"/>
      <c r="G101" s="136">
        <v>2.45</v>
      </c>
      <c r="H101" s="136"/>
      <c r="I101" s="136">
        <v>2.45</v>
      </c>
      <c r="J101" s="136"/>
      <c r="K101" s="63">
        <f aca="true" t="shared" si="4" ref="K101:K107">IF(ISERROR(AVERAGE(C101:J101)),"  = ",AVERAGE(C101:J101))</f>
        <v>2.45</v>
      </c>
    </row>
    <row r="102" spans="1:11" ht="19.5" customHeight="1">
      <c r="A102" s="85" t="s">
        <v>131</v>
      </c>
      <c r="B102" s="21" t="s">
        <v>0</v>
      </c>
      <c r="C102" s="133">
        <v>6.5</v>
      </c>
      <c r="D102" s="133"/>
      <c r="E102" s="133">
        <v>6.5</v>
      </c>
      <c r="F102" s="133"/>
      <c r="G102" s="133">
        <v>6.5</v>
      </c>
      <c r="H102" s="133"/>
      <c r="I102" s="133">
        <v>6.5</v>
      </c>
      <c r="J102" s="133"/>
      <c r="K102" s="64">
        <f t="shared" si="4"/>
        <v>6.5</v>
      </c>
    </row>
    <row r="103" spans="1:11" ht="19.5" customHeight="1">
      <c r="A103" s="85" t="s">
        <v>129</v>
      </c>
      <c r="B103" s="21" t="s">
        <v>0</v>
      </c>
      <c r="C103" s="133" t="s">
        <v>80</v>
      </c>
      <c r="D103" s="133"/>
      <c r="E103" s="133" t="s">
        <v>80</v>
      </c>
      <c r="F103" s="133"/>
      <c r="G103" s="133" t="s">
        <v>80</v>
      </c>
      <c r="H103" s="133"/>
      <c r="I103" s="133" t="s">
        <v>80</v>
      </c>
      <c r="J103" s="133"/>
      <c r="K103" s="64" t="str">
        <f t="shared" si="4"/>
        <v>  = </v>
      </c>
    </row>
    <row r="104" spans="1:11" ht="19.5" customHeight="1">
      <c r="A104" s="85" t="s">
        <v>132</v>
      </c>
      <c r="B104" s="21" t="s">
        <v>0</v>
      </c>
      <c r="C104" s="133">
        <v>2.8</v>
      </c>
      <c r="D104" s="133"/>
      <c r="E104" s="133">
        <v>2.75</v>
      </c>
      <c r="F104" s="133"/>
      <c r="G104" s="133">
        <v>2.7</v>
      </c>
      <c r="H104" s="133"/>
      <c r="I104" s="133">
        <v>2.7</v>
      </c>
      <c r="J104" s="133"/>
      <c r="K104" s="64">
        <f t="shared" si="4"/>
        <v>2.7375</v>
      </c>
    </row>
    <row r="105" spans="1:11" ht="19.5" customHeight="1">
      <c r="A105" s="85" t="s">
        <v>133</v>
      </c>
      <c r="B105" s="21" t="s">
        <v>0</v>
      </c>
      <c r="C105" s="133">
        <v>2.65</v>
      </c>
      <c r="D105" s="133"/>
      <c r="E105" s="133">
        <v>2.6</v>
      </c>
      <c r="F105" s="133"/>
      <c r="G105" s="133">
        <v>2.55</v>
      </c>
      <c r="H105" s="133"/>
      <c r="I105" s="133">
        <v>2.45</v>
      </c>
      <c r="J105" s="133"/>
      <c r="K105" s="64">
        <f t="shared" si="4"/>
        <v>2.5625</v>
      </c>
    </row>
    <row r="106" spans="1:11" ht="19.5" customHeight="1">
      <c r="A106" s="85" t="s">
        <v>134</v>
      </c>
      <c r="B106" s="21" t="s">
        <v>0</v>
      </c>
      <c r="C106" s="133">
        <v>3.2</v>
      </c>
      <c r="D106" s="133"/>
      <c r="E106" s="133">
        <v>3.15</v>
      </c>
      <c r="F106" s="133"/>
      <c r="G106" s="133">
        <v>3.15</v>
      </c>
      <c r="H106" s="133"/>
      <c r="I106" s="133">
        <v>3.05</v>
      </c>
      <c r="J106" s="133"/>
      <c r="K106" s="64">
        <f t="shared" si="4"/>
        <v>3.1375</v>
      </c>
    </row>
    <row r="107" spans="1:11" ht="19.5" customHeight="1">
      <c r="A107" s="85" t="s">
        <v>135</v>
      </c>
      <c r="B107" s="21" t="s">
        <v>0</v>
      </c>
      <c r="C107" s="133">
        <v>5.75</v>
      </c>
      <c r="D107" s="133"/>
      <c r="E107" s="133">
        <v>5.75</v>
      </c>
      <c r="F107" s="133"/>
      <c r="G107" s="133">
        <v>5.75</v>
      </c>
      <c r="H107" s="133"/>
      <c r="I107" s="133">
        <v>5.75</v>
      </c>
      <c r="J107" s="133"/>
      <c r="K107" s="64">
        <f t="shared" si="4"/>
        <v>5.75</v>
      </c>
    </row>
    <row r="108" spans="1:11" ht="19.5" customHeight="1">
      <c r="A108" s="56" t="s">
        <v>76</v>
      </c>
      <c r="B108" s="18"/>
      <c r="C108" s="135"/>
      <c r="D108" s="135"/>
      <c r="E108" s="135"/>
      <c r="F108" s="135"/>
      <c r="G108" s="135"/>
      <c r="H108" s="135"/>
      <c r="I108" s="135"/>
      <c r="J108" s="135"/>
      <c r="K108" s="77"/>
    </row>
    <row r="109" spans="1:11" ht="19.5" customHeight="1">
      <c r="A109" s="85" t="s">
        <v>136</v>
      </c>
      <c r="B109" s="20" t="s">
        <v>83</v>
      </c>
      <c r="C109" s="136">
        <v>1.92</v>
      </c>
      <c r="D109" s="136"/>
      <c r="E109" s="136">
        <v>1.92</v>
      </c>
      <c r="F109" s="136"/>
      <c r="G109" s="136">
        <v>1.92</v>
      </c>
      <c r="H109" s="136"/>
      <c r="I109" s="136">
        <v>1.92</v>
      </c>
      <c r="J109" s="136"/>
      <c r="K109" s="63">
        <f>AVERAGE(C109:J109)</f>
        <v>1.92</v>
      </c>
    </row>
    <row r="110" spans="1:11" ht="19.5" customHeight="1">
      <c r="A110" s="85" t="s">
        <v>137</v>
      </c>
      <c r="B110" s="21" t="s">
        <v>0</v>
      </c>
      <c r="C110" s="133">
        <v>1.76</v>
      </c>
      <c r="D110" s="133"/>
      <c r="E110" s="133">
        <v>1.76</v>
      </c>
      <c r="F110" s="133"/>
      <c r="G110" s="133">
        <v>1.76</v>
      </c>
      <c r="H110" s="133"/>
      <c r="I110" s="133">
        <v>1.73</v>
      </c>
      <c r="J110" s="133"/>
      <c r="K110" s="64">
        <f>AVERAGE(C110:J110)</f>
        <v>1.7525</v>
      </c>
    </row>
    <row r="111" spans="1:11" ht="19.5" customHeight="1" thickBot="1">
      <c r="A111" s="13"/>
      <c r="B111" s="12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9.5" customHeight="1" thickTop="1">
      <c r="A112" s="57"/>
      <c r="B112" s="18"/>
      <c r="C112" s="142" t="s">
        <v>188</v>
      </c>
      <c r="D112" s="142"/>
      <c r="E112" s="142" t="s">
        <v>189</v>
      </c>
      <c r="F112" s="142"/>
      <c r="G112" s="142" t="s">
        <v>190</v>
      </c>
      <c r="H112" s="142"/>
      <c r="I112" s="142" t="s">
        <v>191</v>
      </c>
      <c r="J112" s="142"/>
      <c r="K112" s="37" t="s">
        <v>144</v>
      </c>
    </row>
    <row r="113" spans="1:11" ht="19.5" customHeight="1">
      <c r="A113" s="56"/>
      <c r="B113" s="35"/>
      <c r="C113" s="36" t="s">
        <v>53</v>
      </c>
      <c r="D113" s="36" t="s">
        <v>54</v>
      </c>
      <c r="E113" s="36" t="s">
        <v>53</v>
      </c>
      <c r="F113" s="36" t="s">
        <v>54</v>
      </c>
      <c r="G113" s="36" t="s">
        <v>53</v>
      </c>
      <c r="H113" s="36" t="s">
        <v>54</v>
      </c>
      <c r="I113" s="36" t="s">
        <v>53</v>
      </c>
      <c r="J113" s="36" t="s">
        <v>54</v>
      </c>
      <c r="K113" s="71" t="s">
        <v>226</v>
      </c>
    </row>
    <row r="114" spans="1:11" ht="19.5" customHeight="1">
      <c r="A114" s="56" t="s">
        <v>242</v>
      </c>
      <c r="B114" s="24" t="s">
        <v>8</v>
      </c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9.5" customHeight="1">
      <c r="A115" s="85" t="s">
        <v>57</v>
      </c>
      <c r="B115" s="20" t="s">
        <v>82</v>
      </c>
      <c r="C115" s="63" t="s">
        <v>80</v>
      </c>
      <c r="D115" s="63" t="s">
        <v>80</v>
      </c>
      <c r="E115" s="63" t="s">
        <v>80</v>
      </c>
      <c r="F115" s="63" t="s">
        <v>80</v>
      </c>
      <c r="G115" s="63" t="s">
        <v>80</v>
      </c>
      <c r="H115" s="63" t="s">
        <v>80</v>
      </c>
      <c r="I115" s="63" t="s">
        <v>80</v>
      </c>
      <c r="J115" s="63" t="s">
        <v>80</v>
      </c>
      <c r="K115" s="63" t="str">
        <f>IF(ISERROR(AVERAGE(C115:J115)),"  = ",AVERAGE(C115:J115))</f>
        <v>  = </v>
      </c>
    </row>
    <row r="116" spans="1:11" ht="19.5" customHeight="1">
      <c r="A116" s="85" t="s">
        <v>97</v>
      </c>
      <c r="B116" s="21" t="s">
        <v>0</v>
      </c>
      <c r="C116" s="61" t="s">
        <v>80</v>
      </c>
      <c r="D116" s="61" t="s">
        <v>80</v>
      </c>
      <c r="E116" s="61" t="s">
        <v>80</v>
      </c>
      <c r="F116" s="61" t="s">
        <v>80</v>
      </c>
      <c r="G116" s="61" t="s">
        <v>80</v>
      </c>
      <c r="H116" s="61" t="s">
        <v>80</v>
      </c>
      <c r="I116" s="61" t="s">
        <v>80</v>
      </c>
      <c r="J116" s="61" t="s">
        <v>80</v>
      </c>
      <c r="K116" s="61" t="str">
        <f>IF(ISERROR(AVERAGE(C116:J116)),"  = ",AVERAGE(C116:J116))</f>
        <v>  = </v>
      </c>
    </row>
    <row r="117" spans="1:11" ht="19.5" customHeight="1">
      <c r="A117" s="85" t="s">
        <v>96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 t="s">
        <v>80</v>
      </c>
      <c r="J117" s="61" t="s">
        <v>80</v>
      </c>
      <c r="K117" s="61" t="str">
        <f>IF(ISERROR(AVERAGE(C117:J117)),"  = ",AVERAGE(C117:J117))</f>
        <v>  = </v>
      </c>
    </row>
    <row r="118" spans="1:11" ht="19.5" customHeight="1">
      <c r="A118" s="85" t="s">
        <v>34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 t="s">
        <v>80</v>
      </c>
      <c r="J118" s="61" t="s">
        <v>80</v>
      </c>
      <c r="K118" s="61" t="str">
        <f>IF(ISERROR(AVERAGE(C118:J118)),"  = ",AVERAGE(C118:J118))</f>
        <v>  = </v>
      </c>
    </row>
    <row r="119" spans="1:11" ht="19.5" customHeight="1">
      <c r="A119" s="94"/>
      <c r="B119" s="23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9.5" customHeight="1">
      <c r="A120" s="56" t="s">
        <v>269</v>
      </c>
      <c r="B120" s="18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9.5" customHeight="1">
      <c r="A121" s="85" t="s">
        <v>91</v>
      </c>
      <c r="B121" s="20" t="s">
        <v>84</v>
      </c>
      <c r="C121" s="63">
        <v>4.6</v>
      </c>
      <c r="D121" s="63">
        <v>5.3</v>
      </c>
      <c r="E121" s="63">
        <v>4.6</v>
      </c>
      <c r="F121" s="63">
        <v>5.3</v>
      </c>
      <c r="G121" s="63">
        <v>4.6</v>
      </c>
      <c r="H121" s="63">
        <v>5.3</v>
      </c>
      <c r="I121" s="63">
        <v>4.6</v>
      </c>
      <c r="J121" s="63">
        <v>5.3</v>
      </c>
      <c r="K121" s="63">
        <f>AVERAGE(C121:J121)</f>
        <v>4.949999999999999</v>
      </c>
    </row>
    <row r="122" spans="1:11" ht="19.5" customHeight="1">
      <c r="A122" s="85" t="s">
        <v>92</v>
      </c>
      <c r="B122" s="21" t="s">
        <v>0</v>
      </c>
      <c r="C122" s="63">
        <v>4.8</v>
      </c>
      <c r="D122" s="63">
        <v>5.5</v>
      </c>
      <c r="E122" s="63">
        <v>4.8</v>
      </c>
      <c r="F122" s="63">
        <v>5.5</v>
      </c>
      <c r="G122" s="63">
        <v>4.8</v>
      </c>
      <c r="H122" s="63">
        <v>5.5</v>
      </c>
      <c r="I122" s="63">
        <v>4.8</v>
      </c>
      <c r="J122" s="63">
        <v>5.5</v>
      </c>
      <c r="K122" s="63">
        <f>AVERAGE(C122:J122)</f>
        <v>5.15</v>
      </c>
    </row>
    <row r="123" spans="1:11" ht="19.5" customHeight="1">
      <c r="A123" s="85" t="s">
        <v>35</v>
      </c>
      <c r="B123" s="21" t="s">
        <v>0</v>
      </c>
      <c r="C123" s="64">
        <v>4.2</v>
      </c>
      <c r="D123" s="64">
        <v>5</v>
      </c>
      <c r="E123" s="64">
        <v>4.2</v>
      </c>
      <c r="F123" s="64">
        <v>5</v>
      </c>
      <c r="G123" s="64">
        <v>4.2</v>
      </c>
      <c r="H123" s="64">
        <v>5</v>
      </c>
      <c r="I123" s="64">
        <v>4.2</v>
      </c>
      <c r="J123" s="64">
        <v>5</v>
      </c>
      <c r="K123" s="64">
        <f>AVERAGE(C123:J123)</f>
        <v>4.6</v>
      </c>
    </row>
    <row r="124" spans="1:11" ht="19.5" customHeight="1">
      <c r="A124" s="56"/>
      <c r="B124" s="23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ht="19.5" customHeight="1">
      <c r="A125" s="56" t="s">
        <v>244</v>
      </c>
      <c r="B125" s="18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9.5" customHeight="1">
      <c r="A126" s="56" t="s">
        <v>245</v>
      </c>
      <c r="B126" s="24" t="s">
        <v>8</v>
      </c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9.5" customHeight="1">
      <c r="A127" s="85" t="s">
        <v>36</v>
      </c>
      <c r="B127" s="20" t="s">
        <v>82</v>
      </c>
      <c r="C127" s="60" t="s">
        <v>80</v>
      </c>
      <c r="D127" s="60" t="s">
        <v>80</v>
      </c>
      <c r="E127" s="60" t="s">
        <v>80</v>
      </c>
      <c r="F127" s="60" t="s">
        <v>80</v>
      </c>
      <c r="G127" s="60" t="s">
        <v>80</v>
      </c>
      <c r="H127" s="60" t="s">
        <v>80</v>
      </c>
      <c r="I127" s="60" t="s">
        <v>80</v>
      </c>
      <c r="J127" s="60" t="s">
        <v>80</v>
      </c>
      <c r="K127" s="60" t="str">
        <f aca="true" t="shared" si="5" ref="K127:K151">IF(ISERROR(AVERAGE(C127:J127)),"  = ",AVERAGE(C127:J127))</f>
        <v>  = </v>
      </c>
    </row>
    <row r="128" spans="1:11" ht="19.5" customHeight="1">
      <c r="A128" s="85" t="s">
        <v>86</v>
      </c>
      <c r="B128" s="21" t="s">
        <v>0</v>
      </c>
      <c r="C128" s="61" t="s">
        <v>80</v>
      </c>
      <c r="D128" s="61" t="s">
        <v>80</v>
      </c>
      <c r="E128" s="61" t="s">
        <v>80</v>
      </c>
      <c r="F128" s="61" t="s">
        <v>80</v>
      </c>
      <c r="G128" s="61" t="s">
        <v>80</v>
      </c>
      <c r="H128" s="61" t="s">
        <v>80</v>
      </c>
      <c r="I128" s="61" t="s">
        <v>80</v>
      </c>
      <c r="J128" s="61" t="s">
        <v>80</v>
      </c>
      <c r="K128" s="61" t="str">
        <f t="shared" si="5"/>
        <v>  = </v>
      </c>
    </row>
    <row r="129" spans="1:11" ht="19.5" customHeight="1">
      <c r="A129" s="85" t="s">
        <v>37</v>
      </c>
      <c r="B129" s="21" t="s">
        <v>0</v>
      </c>
      <c r="C129" s="61" t="s">
        <v>80</v>
      </c>
      <c r="D129" s="61" t="s">
        <v>80</v>
      </c>
      <c r="E129" s="61" t="s">
        <v>80</v>
      </c>
      <c r="F129" s="61" t="s">
        <v>80</v>
      </c>
      <c r="G129" s="61" t="s">
        <v>80</v>
      </c>
      <c r="H129" s="61" t="s">
        <v>80</v>
      </c>
      <c r="I129" s="61" t="s">
        <v>80</v>
      </c>
      <c r="J129" s="61" t="s">
        <v>80</v>
      </c>
      <c r="K129" s="61" t="str">
        <f t="shared" si="5"/>
        <v>  = </v>
      </c>
    </row>
    <row r="130" spans="1:11" ht="19.5" customHeight="1">
      <c r="A130" s="85" t="s">
        <v>38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1" t="str">
        <f t="shared" si="5"/>
        <v>  = </v>
      </c>
    </row>
    <row r="131" spans="1:11" ht="19.5" customHeight="1">
      <c r="A131" s="56" t="s">
        <v>246</v>
      </c>
      <c r="B131" s="23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1:11" ht="19.5" customHeight="1">
      <c r="A132" s="85" t="s">
        <v>65</v>
      </c>
      <c r="B132" s="20" t="s">
        <v>82</v>
      </c>
      <c r="C132" s="60" t="s">
        <v>80</v>
      </c>
      <c r="D132" s="60" t="s">
        <v>80</v>
      </c>
      <c r="E132" s="60" t="s">
        <v>80</v>
      </c>
      <c r="F132" s="60" t="s">
        <v>80</v>
      </c>
      <c r="G132" s="60" t="s">
        <v>80</v>
      </c>
      <c r="H132" s="60" t="s">
        <v>80</v>
      </c>
      <c r="I132" s="60" t="s">
        <v>80</v>
      </c>
      <c r="J132" s="60" t="s">
        <v>80</v>
      </c>
      <c r="K132" s="60" t="str">
        <f t="shared" si="5"/>
        <v>  = </v>
      </c>
    </row>
    <row r="133" spans="1:11" ht="19.5" customHeight="1">
      <c r="A133" s="85" t="s">
        <v>39</v>
      </c>
      <c r="B133" s="21" t="s">
        <v>0</v>
      </c>
      <c r="C133" s="61" t="s">
        <v>80</v>
      </c>
      <c r="D133" s="61" t="s">
        <v>80</v>
      </c>
      <c r="E133" s="61" t="s">
        <v>80</v>
      </c>
      <c r="F133" s="61" t="s">
        <v>80</v>
      </c>
      <c r="G133" s="61" t="s">
        <v>80</v>
      </c>
      <c r="H133" s="61" t="s">
        <v>80</v>
      </c>
      <c r="I133" s="61" t="s">
        <v>80</v>
      </c>
      <c r="J133" s="61" t="s">
        <v>80</v>
      </c>
      <c r="K133" s="61" t="str">
        <f t="shared" si="5"/>
        <v>  = </v>
      </c>
    </row>
    <row r="134" spans="1:11" ht="19.5" customHeight="1">
      <c r="A134" s="85" t="s">
        <v>40</v>
      </c>
      <c r="B134" s="21" t="s">
        <v>0</v>
      </c>
      <c r="C134" s="61">
        <v>30</v>
      </c>
      <c r="D134" s="61">
        <v>44</v>
      </c>
      <c r="E134" s="61">
        <v>31</v>
      </c>
      <c r="F134" s="61">
        <v>45</v>
      </c>
      <c r="G134" s="61">
        <v>31</v>
      </c>
      <c r="H134" s="61">
        <v>45</v>
      </c>
      <c r="I134" s="61">
        <v>36</v>
      </c>
      <c r="J134" s="61">
        <v>49</v>
      </c>
      <c r="K134" s="61">
        <f t="shared" si="5"/>
        <v>38.875</v>
      </c>
    </row>
    <row r="135" spans="1:11" ht="19.5" customHeight="1">
      <c r="A135" s="85" t="s">
        <v>41</v>
      </c>
      <c r="B135" s="21" t="s">
        <v>0</v>
      </c>
      <c r="C135" s="61">
        <v>27</v>
      </c>
      <c r="D135" s="61">
        <v>42</v>
      </c>
      <c r="E135" s="61">
        <v>28</v>
      </c>
      <c r="F135" s="61">
        <v>42</v>
      </c>
      <c r="G135" s="61">
        <v>28</v>
      </c>
      <c r="H135" s="61">
        <v>42</v>
      </c>
      <c r="I135" s="61">
        <v>31</v>
      </c>
      <c r="J135" s="61">
        <v>46</v>
      </c>
      <c r="K135" s="61">
        <f t="shared" si="5"/>
        <v>35.75</v>
      </c>
    </row>
    <row r="136" spans="1:11" ht="19.5" customHeight="1">
      <c r="A136" s="85" t="s">
        <v>66</v>
      </c>
      <c r="B136" s="21" t="s">
        <v>0</v>
      </c>
      <c r="C136" s="61">
        <v>23</v>
      </c>
      <c r="D136" s="61">
        <v>32</v>
      </c>
      <c r="E136" s="61">
        <v>23</v>
      </c>
      <c r="F136" s="61">
        <v>34</v>
      </c>
      <c r="G136" s="61">
        <v>24</v>
      </c>
      <c r="H136" s="61">
        <v>36</v>
      </c>
      <c r="I136" s="61">
        <v>28</v>
      </c>
      <c r="J136" s="61">
        <v>40</v>
      </c>
      <c r="K136" s="61">
        <f t="shared" si="5"/>
        <v>30</v>
      </c>
    </row>
    <row r="137" spans="1:11" ht="19.5" customHeight="1">
      <c r="A137" s="85" t="s">
        <v>42</v>
      </c>
      <c r="B137" s="21" t="s">
        <v>0</v>
      </c>
      <c r="C137" s="61">
        <v>26</v>
      </c>
      <c r="D137" s="61">
        <v>37</v>
      </c>
      <c r="E137" s="61">
        <v>27</v>
      </c>
      <c r="F137" s="61">
        <v>38</v>
      </c>
      <c r="G137" s="61">
        <v>27</v>
      </c>
      <c r="H137" s="61">
        <v>38</v>
      </c>
      <c r="I137" s="61">
        <v>31</v>
      </c>
      <c r="J137" s="61">
        <v>44</v>
      </c>
      <c r="K137" s="61">
        <f t="shared" si="5"/>
        <v>33.5</v>
      </c>
    </row>
    <row r="138" spans="1:11" ht="19.5" customHeight="1">
      <c r="A138" s="85" t="s">
        <v>43</v>
      </c>
      <c r="B138" s="21" t="s">
        <v>0</v>
      </c>
      <c r="C138" s="61">
        <v>11</v>
      </c>
      <c r="D138" s="61">
        <v>13</v>
      </c>
      <c r="E138" s="61">
        <v>11</v>
      </c>
      <c r="F138" s="61">
        <v>13</v>
      </c>
      <c r="G138" s="61">
        <v>11</v>
      </c>
      <c r="H138" s="61">
        <v>13</v>
      </c>
      <c r="I138" s="61">
        <v>11</v>
      </c>
      <c r="J138" s="61">
        <v>13</v>
      </c>
      <c r="K138" s="61">
        <f t="shared" si="5"/>
        <v>12</v>
      </c>
    </row>
    <row r="139" spans="1:11" ht="19.5" customHeight="1">
      <c r="A139" s="85" t="s">
        <v>67</v>
      </c>
      <c r="B139" s="21" t="s">
        <v>0</v>
      </c>
      <c r="C139" s="61">
        <v>0.4</v>
      </c>
      <c r="D139" s="61">
        <v>0.6</v>
      </c>
      <c r="E139" s="61">
        <v>0.4</v>
      </c>
      <c r="F139" s="61">
        <v>0.6</v>
      </c>
      <c r="G139" s="61">
        <v>0.4</v>
      </c>
      <c r="H139" s="61">
        <v>0.6</v>
      </c>
      <c r="I139" s="61">
        <v>0.4</v>
      </c>
      <c r="J139" s="61">
        <v>0.6</v>
      </c>
      <c r="K139" s="61">
        <f t="shared" si="5"/>
        <v>0.5</v>
      </c>
    </row>
    <row r="140" spans="1:11" ht="19.5" customHeight="1">
      <c r="A140" s="56" t="s">
        <v>247</v>
      </c>
      <c r="B140" s="23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19.5" customHeight="1">
      <c r="A141" s="85" t="s">
        <v>68</v>
      </c>
      <c r="B141" s="20" t="s">
        <v>82</v>
      </c>
      <c r="C141" s="60" t="s">
        <v>80</v>
      </c>
      <c r="D141" s="60" t="s">
        <v>80</v>
      </c>
      <c r="E141" s="60" t="s">
        <v>80</v>
      </c>
      <c r="F141" s="60" t="s">
        <v>80</v>
      </c>
      <c r="G141" s="60" t="s">
        <v>80</v>
      </c>
      <c r="H141" s="60" t="s">
        <v>80</v>
      </c>
      <c r="I141" s="60" t="s">
        <v>80</v>
      </c>
      <c r="J141" s="60" t="s">
        <v>80</v>
      </c>
      <c r="K141" s="60" t="str">
        <f t="shared" si="5"/>
        <v>  = </v>
      </c>
    </row>
    <row r="142" spans="1:11" ht="19.5" customHeight="1">
      <c r="A142" s="85" t="s">
        <v>182</v>
      </c>
      <c r="B142" s="21" t="s">
        <v>0</v>
      </c>
      <c r="C142" s="60" t="s">
        <v>80</v>
      </c>
      <c r="D142" s="60" t="s">
        <v>80</v>
      </c>
      <c r="E142" s="60" t="s">
        <v>80</v>
      </c>
      <c r="F142" s="60" t="s">
        <v>80</v>
      </c>
      <c r="G142" s="60" t="s">
        <v>80</v>
      </c>
      <c r="H142" s="60" t="s">
        <v>80</v>
      </c>
      <c r="I142" s="60" t="s">
        <v>80</v>
      </c>
      <c r="J142" s="60" t="s">
        <v>80</v>
      </c>
      <c r="K142" s="60" t="str">
        <f t="shared" si="5"/>
        <v>  = </v>
      </c>
    </row>
    <row r="143" spans="1:11" ht="19.5" customHeight="1">
      <c r="A143" s="85" t="s">
        <v>45</v>
      </c>
      <c r="B143" s="21" t="s">
        <v>0</v>
      </c>
      <c r="C143" s="60" t="s">
        <v>80</v>
      </c>
      <c r="D143" s="60" t="s">
        <v>80</v>
      </c>
      <c r="E143" s="60">
        <v>36</v>
      </c>
      <c r="F143" s="60">
        <v>51</v>
      </c>
      <c r="G143" s="60">
        <v>36</v>
      </c>
      <c r="H143" s="60">
        <v>51</v>
      </c>
      <c r="I143" s="60">
        <v>38</v>
      </c>
      <c r="J143" s="60">
        <v>53</v>
      </c>
      <c r="K143" s="60">
        <f t="shared" si="5"/>
        <v>44.166666666666664</v>
      </c>
    </row>
    <row r="144" spans="1:11" ht="19.5" customHeight="1">
      <c r="A144" s="85" t="s">
        <v>46</v>
      </c>
      <c r="B144" s="21" t="s">
        <v>0</v>
      </c>
      <c r="C144" s="60">
        <v>36</v>
      </c>
      <c r="D144" s="60">
        <v>58</v>
      </c>
      <c r="E144" s="60">
        <v>40</v>
      </c>
      <c r="F144" s="60">
        <v>57</v>
      </c>
      <c r="G144" s="60">
        <v>40</v>
      </c>
      <c r="H144" s="60">
        <v>57</v>
      </c>
      <c r="I144" s="60">
        <v>44</v>
      </c>
      <c r="J144" s="60">
        <v>60</v>
      </c>
      <c r="K144" s="60">
        <f t="shared" si="5"/>
        <v>49</v>
      </c>
    </row>
    <row r="145" spans="1:11" ht="19.5" customHeight="1">
      <c r="A145" s="85" t="s">
        <v>47</v>
      </c>
      <c r="B145" s="21" t="s">
        <v>0</v>
      </c>
      <c r="C145" s="61">
        <v>44</v>
      </c>
      <c r="D145" s="61">
        <v>58</v>
      </c>
      <c r="E145" s="61">
        <v>46</v>
      </c>
      <c r="F145" s="61">
        <v>61</v>
      </c>
      <c r="G145" s="61">
        <v>46</v>
      </c>
      <c r="H145" s="61">
        <v>61</v>
      </c>
      <c r="I145" s="61">
        <v>46</v>
      </c>
      <c r="J145" s="61">
        <v>61</v>
      </c>
      <c r="K145" s="60">
        <f t="shared" si="5"/>
        <v>52.875</v>
      </c>
    </row>
    <row r="146" spans="1:11" ht="19.5" customHeight="1">
      <c r="A146" s="85" t="s">
        <v>48</v>
      </c>
      <c r="B146" s="21" t="s">
        <v>0</v>
      </c>
      <c r="C146" s="61">
        <v>36</v>
      </c>
      <c r="D146" s="61">
        <v>50</v>
      </c>
      <c r="E146" s="61">
        <v>38</v>
      </c>
      <c r="F146" s="61">
        <v>54</v>
      </c>
      <c r="G146" s="61">
        <v>38</v>
      </c>
      <c r="H146" s="61">
        <v>54</v>
      </c>
      <c r="I146" s="61">
        <v>38</v>
      </c>
      <c r="J146" s="61">
        <v>54</v>
      </c>
      <c r="K146" s="60">
        <f t="shared" si="5"/>
        <v>45.25</v>
      </c>
    </row>
    <row r="147" spans="1:11" ht="19.5" customHeight="1">
      <c r="A147" s="85" t="s">
        <v>49</v>
      </c>
      <c r="B147" s="21" t="s">
        <v>0</v>
      </c>
      <c r="C147" s="61">
        <v>37</v>
      </c>
      <c r="D147" s="61">
        <v>51</v>
      </c>
      <c r="E147" s="61">
        <v>44</v>
      </c>
      <c r="F147" s="61">
        <v>60</v>
      </c>
      <c r="G147" s="61">
        <v>44</v>
      </c>
      <c r="H147" s="61">
        <v>60</v>
      </c>
      <c r="I147" s="61">
        <v>44</v>
      </c>
      <c r="J147" s="61">
        <v>60</v>
      </c>
      <c r="K147" s="60">
        <f t="shared" si="5"/>
        <v>50</v>
      </c>
    </row>
    <row r="148" spans="1:11" ht="19.5" customHeight="1">
      <c r="A148" s="85" t="s">
        <v>50</v>
      </c>
      <c r="B148" s="21" t="s">
        <v>0</v>
      </c>
      <c r="C148" s="61" t="s">
        <v>80</v>
      </c>
      <c r="D148" s="61" t="s">
        <v>80</v>
      </c>
      <c r="E148" s="61" t="s">
        <v>80</v>
      </c>
      <c r="F148" s="61" t="s">
        <v>80</v>
      </c>
      <c r="G148" s="61" t="s">
        <v>80</v>
      </c>
      <c r="H148" s="61" t="s">
        <v>80</v>
      </c>
      <c r="I148" s="61" t="s">
        <v>80</v>
      </c>
      <c r="J148" s="61" t="s">
        <v>80</v>
      </c>
      <c r="K148" s="60" t="str">
        <f t="shared" si="5"/>
        <v>  = </v>
      </c>
    </row>
    <row r="149" spans="1:11" ht="19.5" customHeight="1">
      <c r="A149" s="56" t="s">
        <v>248</v>
      </c>
      <c r="B149" s="24" t="s">
        <v>8</v>
      </c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1:11" ht="19.5" customHeight="1">
      <c r="A150" s="85" t="s">
        <v>69</v>
      </c>
      <c r="B150" s="20" t="s">
        <v>82</v>
      </c>
      <c r="C150" s="68" t="s">
        <v>80</v>
      </c>
      <c r="D150" s="68" t="s">
        <v>80</v>
      </c>
      <c r="E150" s="68" t="s">
        <v>80</v>
      </c>
      <c r="F150" s="68" t="s">
        <v>80</v>
      </c>
      <c r="G150" s="68" t="s">
        <v>80</v>
      </c>
      <c r="H150" s="68" t="s">
        <v>80</v>
      </c>
      <c r="I150" s="68" t="s">
        <v>80</v>
      </c>
      <c r="J150" s="68" t="s">
        <v>80</v>
      </c>
      <c r="K150" s="68" t="str">
        <f t="shared" si="5"/>
        <v>  = </v>
      </c>
    </row>
    <row r="151" spans="1:11" ht="19.5" customHeight="1">
      <c r="A151" s="85" t="s">
        <v>70</v>
      </c>
      <c r="B151" s="21" t="s">
        <v>0</v>
      </c>
      <c r="C151" s="69" t="s">
        <v>80</v>
      </c>
      <c r="D151" s="69" t="s">
        <v>80</v>
      </c>
      <c r="E151" s="69" t="s">
        <v>80</v>
      </c>
      <c r="F151" s="69" t="s">
        <v>80</v>
      </c>
      <c r="G151" s="69" t="s">
        <v>80</v>
      </c>
      <c r="H151" s="69" t="s">
        <v>80</v>
      </c>
      <c r="I151" s="69" t="s">
        <v>80</v>
      </c>
      <c r="J151" s="69" t="s">
        <v>80</v>
      </c>
      <c r="K151" s="69" t="str">
        <f t="shared" si="5"/>
        <v>  = </v>
      </c>
    </row>
    <row r="152" spans="1:11" ht="19.5" customHeight="1">
      <c r="A152" s="56" t="s">
        <v>249</v>
      </c>
      <c r="B152" s="23"/>
      <c r="C152" s="81"/>
      <c r="D152" s="81"/>
      <c r="E152" s="81"/>
      <c r="F152" s="81"/>
      <c r="G152" s="81"/>
      <c r="H152" s="81"/>
      <c r="I152" s="81"/>
      <c r="J152" s="81"/>
      <c r="K152" s="81"/>
    </row>
    <row r="153" spans="1:11" ht="19.5" customHeight="1">
      <c r="A153" s="92"/>
      <c r="B153" s="20" t="s">
        <v>82</v>
      </c>
      <c r="C153" s="60" t="s">
        <v>80</v>
      </c>
      <c r="D153" s="60" t="s">
        <v>80</v>
      </c>
      <c r="E153" s="60" t="s">
        <v>80</v>
      </c>
      <c r="F153" s="60" t="s">
        <v>80</v>
      </c>
      <c r="G153" s="60" t="s">
        <v>80</v>
      </c>
      <c r="H153" s="60" t="s">
        <v>80</v>
      </c>
      <c r="I153" s="60">
        <v>44</v>
      </c>
      <c r="J153" s="60">
        <v>70</v>
      </c>
      <c r="K153" s="60">
        <f>AVERAGE(C153:J153)</f>
        <v>57</v>
      </c>
    </row>
    <row r="154" spans="1:11" ht="19.5" customHeight="1">
      <c r="A154" s="57"/>
      <c r="B154" s="18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9.5" customHeight="1">
      <c r="A155" s="56" t="s">
        <v>250</v>
      </c>
      <c r="B155" s="18"/>
      <c r="C155" s="82"/>
      <c r="D155" s="83"/>
      <c r="E155" s="82"/>
      <c r="F155" s="83"/>
      <c r="G155" s="82"/>
      <c r="H155" s="83"/>
      <c r="I155" s="82"/>
      <c r="J155" s="83"/>
      <c r="K155" s="82"/>
    </row>
    <row r="156" spans="1:11" ht="19.5" customHeight="1">
      <c r="A156" s="56" t="s">
        <v>71</v>
      </c>
      <c r="B156" s="18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1:11" ht="19.5" customHeight="1">
      <c r="A157" s="85" t="s">
        <v>74</v>
      </c>
      <c r="B157" s="20" t="s">
        <v>82</v>
      </c>
      <c r="C157" s="63">
        <v>7</v>
      </c>
      <c r="D157" s="63">
        <v>9.3</v>
      </c>
      <c r="E157" s="63">
        <v>7</v>
      </c>
      <c r="F157" s="63">
        <v>9.3</v>
      </c>
      <c r="G157" s="63">
        <v>7.5</v>
      </c>
      <c r="H157" s="63">
        <v>10</v>
      </c>
      <c r="I157" s="63">
        <v>7.5</v>
      </c>
      <c r="J157" s="63">
        <v>10</v>
      </c>
      <c r="K157" s="63">
        <f>AVERAGE(C157:J157)</f>
        <v>8.45</v>
      </c>
    </row>
    <row r="158" spans="1:11" ht="19.5" customHeight="1">
      <c r="A158" s="85" t="s">
        <v>93</v>
      </c>
      <c r="B158" s="21" t="s">
        <v>0</v>
      </c>
      <c r="C158" s="64">
        <v>15</v>
      </c>
      <c r="D158" s="64">
        <v>17.5</v>
      </c>
      <c r="E158" s="64">
        <v>15</v>
      </c>
      <c r="F158" s="64">
        <v>17.5</v>
      </c>
      <c r="G158" s="64">
        <v>16</v>
      </c>
      <c r="H158" s="64">
        <v>18.5</v>
      </c>
      <c r="I158" s="64">
        <v>16</v>
      </c>
      <c r="J158" s="64">
        <v>18.5</v>
      </c>
      <c r="K158" s="64">
        <f>AVERAGE(C158:J158)</f>
        <v>16.75</v>
      </c>
    </row>
    <row r="159" spans="1:11" ht="19.5" customHeight="1">
      <c r="A159" s="85" t="s">
        <v>90</v>
      </c>
      <c r="B159" s="21" t="s">
        <v>0</v>
      </c>
      <c r="C159" s="68" t="s">
        <v>80</v>
      </c>
      <c r="D159" s="68" t="s">
        <v>80</v>
      </c>
      <c r="E159" s="68" t="s">
        <v>80</v>
      </c>
      <c r="F159" s="68" t="s">
        <v>80</v>
      </c>
      <c r="G159" s="68" t="s">
        <v>80</v>
      </c>
      <c r="H159" s="68" t="s">
        <v>80</v>
      </c>
      <c r="I159" s="68" t="s">
        <v>80</v>
      </c>
      <c r="J159" s="68" t="s">
        <v>80</v>
      </c>
      <c r="K159" s="68" t="str">
        <f>IF(ISERROR(AVERAGE(C159:J159)),"  = ",AVERAGE(C159:J159))</f>
        <v>  = </v>
      </c>
    </row>
    <row r="160" spans="1:11" ht="19.5" customHeight="1">
      <c r="A160" s="85" t="s">
        <v>90</v>
      </c>
      <c r="B160" s="21" t="s">
        <v>85</v>
      </c>
      <c r="C160" s="68" t="s">
        <v>80</v>
      </c>
      <c r="D160" s="68" t="s">
        <v>80</v>
      </c>
      <c r="E160" s="68" t="s">
        <v>80</v>
      </c>
      <c r="F160" s="68" t="s">
        <v>80</v>
      </c>
      <c r="G160" s="68" t="s">
        <v>80</v>
      </c>
      <c r="H160" s="68" t="s">
        <v>80</v>
      </c>
      <c r="I160" s="68" t="s">
        <v>80</v>
      </c>
      <c r="J160" s="68" t="s">
        <v>80</v>
      </c>
      <c r="K160" s="68" t="str">
        <f>IF(ISERROR(AVERAGE(C160:J160)),"  = ",AVERAGE(C160:J160))</f>
        <v>  = </v>
      </c>
    </row>
    <row r="161" spans="1:11" ht="19.5" customHeight="1">
      <c r="A161" s="56" t="s">
        <v>72</v>
      </c>
      <c r="B161" s="18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9.5" customHeight="1">
      <c r="A162" s="85" t="s">
        <v>169</v>
      </c>
      <c r="B162" s="20" t="s">
        <v>82</v>
      </c>
      <c r="C162" s="60" t="s">
        <v>80</v>
      </c>
      <c r="D162" s="60" t="s">
        <v>80</v>
      </c>
      <c r="E162" s="60" t="s">
        <v>80</v>
      </c>
      <c r="F162" s="60" t="s">
        <v>80</v>
      </c>
      <c r="G162" s="60" t="s">
        <v>80</v>
      </c>
      <c r="H162" s="60" t="s">
        <v>80</v>
      </c>
      <c r="I162" s="60" t="s">
        <v>80</v>
      </c>
      <c r="J162" s="60" t="s">
        <v>80</v>
      </c>
      <c r="K162" s="60" t="str">
        <f>IF(ISERROR(AVERAGE(C162:J162)),"  = ",AVERAGE(C162:J162))</f>
        <v>  = </v>
      </c>
    </row>
    <row r="163" spans="1:11" ht="19.5" customHeight="1">
      <c r="A163" s="85" t="s">
        <v>51</v>
      </c>
      <c r="B163" s="20" t="s">
        <v>0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8" t="str">
        <f>IF(ISERROR(AVERAGE(C163:J163)),"  = ",AVERAGE(C163:J163))</f>
        <v>  = </v>
      </c>
    </row>
    <row r="164" spans="1:11" ht="19.5" customHeight="1">
      <c r="A164" s="85" t="s">
        <v>52</v>
      </c>
      <c r="B164" s="21" t="s">
        <v>0</v>
      </c>
      <c r="C164" s="64">
        <v>6.5</v>
      </c>
      <c r="D164" s="64">
        <v>7.5</v>
      </c>
      <c r="E164" s="64">
        <v>6.5</v>
      </c>
      <c r="F164" s="64">
        <v>7.5</v>
      </c>
      <c r="G164" s="64">
        <v>6.5</v>
      </c>
      <c r="H164" s="64">
        <v>7.5</v>
      </c>
      <c r="I164" s="64">
        <v>7</v>
      </c>
      <c r="J164" s="64">
        <v>8</v>
      </c>
      <c r="K164" s="64">
        <f>AVERAGE(C164:J164)</f>
        <v>7.125</v>
      </c>
    </row>
    <row r="165" spans="1:11" ht="19.5" customHeight="1">
      <c r="A165" s="56"/>
      <c r="B165" s="23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1:11" ht="19.5" customHeight="1">
      <c r="A166" s="56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9.5" customHeight="1">
      <c r="A167" s="56" t="s">
        <v>251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9.5" customHeight="1">
      <c r="A168" s="85" t="s">
        <v>73</v>
      </c>
      <c r="B168" s="20" t="s">
        <v>82</v>
      </c>
      <c r="C168" s="63">
        <v>5.164568990894865</v>
      </c>
      <c r="D168" s="63">
        <v>8</v>
      </c>
      <c r="E168" s="63">
        <v>5.164568990894865</v>
      </c>
      <c r="F168" s="63">
        <v>8</v>
      </c>
      <c r="G168" s="63">
        <v>5.164568990894865</v>
      </c>
      <c r="H168" s="63">
        <v>8</v>
      </c>
      <c r="I168" s="63">
        <v>5.164568990894865</v>
      </c>
      <c r="J168" s="63">
        <v>8</v>
      </c>
      <c r="K168" s="63">
        <f>AVERAGE(C168:J168)</f>
        <v>6.582284495447432</v>
      </c>
    </row>
    <row r="169" spans="1:11" ht="19.5" customHeight="1">
      <c r="A169" s="85" t="s">
        <v>94</v>
      </c>
      <c r="B169" s="21" t="s">
        <v>0</v>
      </c>
      <c r="C169" s="63">
        <v>0.77</v>
      </c>
      <c r="D169" s="63">
        <v>1</v>
      </c>
      <c r="E169" s="63">
        <v>0.77</v>
      </c>
      <c r="F169" s="63">
        <v>1</v>
      </c>
      <c r="G169" s="63">
        <v>0.77</v>
      </c>
      <c r="H169" s="63">
        <v>1</v>
      </c>
      <c r="I169" s="63">
        <v>0.77</v>
      </c>
      <c r="J169" s="63">
        <v>1</v>
      </c>
      <c r="K169" s="61">
        <f>AVERAGE(C169:J169)</f>
        <v>0.885</v>
      </c>
    </row>
    <row r="170" spans="1:11" ht="19.5" customHeight="1">
      <c r="A170" s="56" t="s">
        <v>252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9.5" customHeight="1">
      <c r="A171" s="85" t="s">
        <v>138</v>
      </c>
      <c r="B171" s="20" t="s">
        <v>82</v>
      </c>
      <c r="C171" s="63">
        <v>7.746853486342298</v>
      </c>
      <c r="D171" s="63">
        <v>11</v>
      </c>
      <c r="E171" s="63">
        <v>7.746853486342298</v>
      </c>
      <c r="F171" s="63">
        <v>11</v>
      </c>
      <c r="G171" s="63">
        <v>7.746853486342298</v>
      </c>
      <c r="H171" s="63">
        <v>11</v>
      </c>
      <c r="I171" s="63">
        <v>7.746853486342298</v>
      </c>
      <c r="J171" s="63">
        <v>11</v>
      </c>
      <c r="K171" s="63">
        <f>AVERAGE(C171:J171)</f>
        <v>9.373426743171148</v>
      </c>
    </row>
    <row r="172" spans="1:11" ht="19.5" customHeight="1">
      <c r="A172" s="85" t="s">
        <v>139</v>
      </c>
      <c r="B172" s="21" t="s">
        <v>0</v>
      </c>
      <c r="C172" s="63">
        <v>2.0658275963579458</v>
      </c>
      <c r="D172" s="63">
        <v>4</v>
      </c>
      <c r="E172" s="63">
        <v>2.0658275963579458</v>
      </c>
      <c r="F172" s="63">
        <v>4</v>
      </c>
      <c r="G172" s="63">
        <v>2.0658275963579458</v>
      </c>
      <c r="H172" s="63">
        <v>4</v>
      </c>
      <c r="I172" s="63">
        <v>2.0658275963579458</v>
      </c>
      <c r="J172" s="63">
        <v>4</v>
      </c>
      <c r="K172" s="64">
        <f>AVERAGE(C172:J172)</f>
        <v>3.032913798178973</v>
      </c>
    </row>
    <row r="173" spans="1:11" ht="19.5" customHeight="1">
      <c r="A173" s="85" t="s">
        <v>140</v>
      </c>
      <c r="B173" s="21" t="s">
        <v>0</v>
      </c>
      <c r="C173" s="63">
        <v>1</v>
      </c>
      <c r="D173" s="63">
        <v>2.3</v>
      </c>
      <c r="E173" s="63">
        <v>1</v>
      </c>
      <c r="F173" s="63">
        <v>2.3</v>
      </c>
      <c r="G173" s="63">
        <v>1</v>
      </c>
      <c r="H173" s="63">
        <v>2.3</v>
      </c>
      <c r="I173" s="63">
        <v>1</v>
      </c>
      <c r="J173" s="63">
        <v>2.3</v>
      </c>
      <c r="K173" s="64">
        <f>AVERAGE(C173:J173)</f>
        <v>1.65</v>
      </c>
    </row>
    <row r="174" spans="1:7" ht="19.5" customHeight="1">
      <c r="A174" s="95" t="s">
        <v>253</v>
      </c>
      <c r="B174" s="26"/>
      <c r="C174" s="26"/>
      <c r="D174" s="26"/>
      <c r="E174" s="22"/>
      <c r="F174" s="22"/>
      <c r="G174" s="7"/>
    </row>
    <row r="175" spans="1:7" ht="12.75">
      <c r="A175" s="19"/>
      <c r="B175" s="26"/>
      <c r="C175" s="26"/>
      <c r="D175" s="26"/>
      <c r="E175" s="22"/>
      <c r="F175" s="22"/>
      <c r="G175" s="7"/>
    </row>
    <row r="176" spans="1:7" ht="12.75">
      <c r="A176" s="19"/>
      <c r="B176" s="26"/>
      <c r="C176" s="26"/>
      <c r="D176" s="26"/>
      <c r="E176" s="22"/>
      <c r="F176" s="22"/>
      <c r="G176" s="7"/>
    </row>
    <row r="177" spans="1:7" ht="12.75">
      <c r="A177" s="7"/>
      <c r="B177" s="7"/>
      <c r="C177" s="7"/>
      <c r="D177" s="7"/>
      <c r="E177" s="1"/>
      <c r="F177" s="1"/>
      <c r="G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190">
    <mergeCell ref="I64:J64"/>
    <mergeCell ref="I67:J67"/>
    <mergeCell ref="I68:J68"/>
    <mergeCell ref="I69:J69"/>
    <mergeCell ref="A1:F1"/>
    <mergeCell ref="C4:D4"/>
    <mergeCell ref="E4:F4"/>
    <mergeCell ref="G4:H4"/>
    <mergeCell ref="A2:K2"/>
    <mergeCell ref="I4:J4"/>
    <mergeCell ref="C62:D62"/>
    <mergeCell ref="E62:F62"/>
    <mergeCell ref="G62:H62"/>
    <mergeCell ref="C64:D64"/>
    <mergeCell ref="E64:F64"/>
    <mergeCell ref="G64:H64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9:D99"/>
    <mergeCell ref="E99:F99"/>
    <mergeCell ref="C100:D100"/>
    <mergeCell ref="E100:F100"/>
    <mergeCell ref="C101:D101"/>
    <mergeCell ref="E101:F101"/>
    <mergeCell ref="E104:F104"/>
    <mergeCell ref="C105:D105"/>
    <mergeCell ref="E105:F105"/>
    <mergeCell ref="C102:D102"/>
    <mergeCell ref="E102:F102"/>
    <mergeCell ref="C103:D103"/>
    <mergeCell ref="E103:F103"/>
    <mergeCell ref="C112:D112"/>
    <mergeCell ref="E112:F112"/>
    <mergeCell ref="C109:D109"/>
    <mergeCell ref="E109:F109"/>
    <mergeCell ref="C110:D110"/>
    <mergeCell ref="E110:F110"/>
    <mergeCell ref="G68:H68"/>
    <mergeCell ref="G67:H67"/>
    <mergeCell ref="G69:H69"/>
    <mergeCell ref="C108:D108"/>
    <mergeCell ref="E108:F108"/>
    <mergeCell ref="C106:D106"/>
    <mergeCell ref="E106:F106"/>
    <mergeCell ref="C107:D107"/>
    <mergeCell ref="E107:F107"/>
    <mergeCell ref="C104:D104"/>
    <mergeCell ref="G70:H70"/>
    <mergeCell ref="G71:H71"/>
    <mergeCell ref="I70:J70"/>
    <mergeCell ref="I71:J71"/>
    <mergeCell ref="G72:H72"/>
    <mergeCell ref="G73:H73"/>
    <mergeCell ref="I72:J72"/>
    <mergeCell ref="I73:J73"/>
    <mergeCell ref="G74:H74"/>
    <mergeCell ref="G75:H75"/>
    <mergeCell ref="I74:J74"/>
    <mergeCell ref="I75:J75"/>
    <mergeCell ref="G76:H76"/>
    <mergeCell ref="G77:H77"/>
    <mergeCell ref="I76:J76"/>
    <mergeCell ref="I77:J77"/>
    <mergeCell ref="G78:H78"/>
    <mergeCell ref="G79:H79"/>
    <mergeCell ref="I78:J78"/>
    <mergeCell ref="I79:J79"/>
    <mergeCell ref="G80:H80"/>
    <mergeCell ref="G81:H81"/>
    <mergeCell ref="I80:J80"/>
    <mergeCell ref="I81:J81"/>
    <mergeCell ref="G82:H82"/>
    <mergeCell ref="G83:H83"/>
    <mergeCell ref="I82:J82"/>
    <mergeCell ref="I83:J83"/>
    <mergeCell ref="G87:H87"/>
    <mergeCell ref="G84:H84"/>
    <mergeCell ref="G85:H85"/>
    <mergeCell ref="I84:J84"/>
    <mergeCell ref="I85:J85"/>
    <mergeCell ref="I86:J86"/>
    <mergeCell ref="I87:J87"/>
    <mergeCell ref="G91:H91"/>
    <mergeCell ref="G88:H88"/>
    <mergeCell ref="G89:H89"/>
    <mergeCell ref="I91:J91"/>
    <mergeCell ref="I88:J88"/>
    <mergeCell ref="I89:J89"/>
    <mergeCell ref="I90:J90"/>
    <mergeCell ref="G95:H95"/>
    <mergeCell ref="G92:H92"/>
    <mergeCell ref="G93:H93"/>
    <mergeCell ref="I92:J92"/>
    <mergeCell ref="I93:J93"/>
    <mergeCell ref="I94:J94"/>
    <mergeCell ref="I95:J95"/>
    <mergeCell ref="G100:H100"/>
    <mergeCell ref="G96:H96"/>
    <mergeCell ref="G97:H97"/>
    <mergeCell ref="I100:J100"/>
    <mergeCell ref="I96:J96"/>
    <mergeCell ref="I97:J97"/>
    <mergeCell ref="I99:J99"/>
    <mergeCell ref="G104:H104"/>
    <mergeCell ref="G101:H101"/>
    <mergeCell ref="G102:H102"/>
    <mergeCell ref="I101:J101"/>
    <mergeCell ref="I102:J102"/>
    <mergeCell ref="I103:J103"/>
    <mergeCell ref="I104:J104"/>
    <mergeCell ref="G110:H110"/>
    <mergeCell ref="I109:J109"/>
    <mergeCell ref="I110:J110"/>
    <mergeCell ref="G105:H105"/>
    <mergeCell ref="G106:H106"/>
    <mergeCell ref="G107:H107"/>
    <mergeCell ref="I108:J108"/>
    <mergeCell ref="I105:J105"/>
    <mergeCell ref="I106:J106"/>
    <mergeCell ref="I107:J107"/>
    <mergeCell ref="I62:J62"/>
    <mergeCell ref="I112:J112"/>
    <mergeCell ref="G112:H112"/>
    <mergeCell ref="G108:H108"/>
    <mergeCell ref="G103:H103"/>
    <mergeCell ref="G99:H99"/>
    <mergeCell ref="G94:H94"/>
    <mergeCell ref="G90:H90"/>
    <mergeCell ref="G86:H86"/>
    <mergeCell ref="G109:H109"/>
  </mergeCells>
  <printOptions horizontalCentered="1"/>
  <pageMargins left="0.5905511811023623" right="0" top="0" bottom="0" header="0.1968503937007874" footer="0"/>
  <pageSetup fitToHeight="1" fitToWidth="1" orientation="portrait" paperSize="9" scale="2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showGridLines="0" zoomScale="75" zoomScaleNormal="75" workbookViewId="0" topLeftCell="A1">
      <selection activeCell="K127" sqref="K127"/>
    </sheetView>
  </sheetViews>
  <sheetFormatPr defaultColWidth="9.00390625" defaultRowHeight="12.75"/>
  <cols>
    <col min="1" max="1" width="56.125" style="0" customWidth="1"/>
    <col min="2" max="2" width="7.25390625" style="0" bestFit="1" customWidth="1"/>
    <col min="3" max="4" width="9.75390625" style="0" customWidth="1"/>
    <col min="5" max="5" width="10.125" style="0" customWidth="1"/>
    <col min="6" max="6" width="9.375" style="0" customWidth="1"/>
    <col min="7" max="7" width="9.75390625" style="0" customWidth="1"/>
    <col min="8" max="10" width="9.375" style="0" customWidth="1"/>
    <col min="11" max="11" width="10.875" style="0" customWidth="1"/>
    <col min="12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51.75" customHeight="1">
      <c r="A2" s="132" t="s">
        <v>200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1"/>
      <c r="J3" s="1"/>
    </row>
    <row r="4" spans="1:11" ht="17.25" thickTop="1">
      <c r="A4" s="17"/>
      <c r="B4" s="18"/>
      <c r="C4" s="134" t="s">
        <v>192</v>
      </c>
      <c r="D4" s="134"/>
      <c r="E4" s="134" t="s">
        <v>193</v>
      </c>
      <c r="F4" s="134"/>
      <c r="G4" s="134" t="s">
        <v>194</v>
      </c>
      <c r="H4" s="134"/>
      <c r="I4" s="134" t="s">
        <v>195</v>
      </c>
      <c r="J4" s="134"/>
      <c r="K4" s="70" t="s">
        <v>144</v>
      </c>
    </row>
    <row r="5" spans="1:11" ht="16.5">
      <c r="A5" s="27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227</v>
      </c>
    </row>
    <row r="6" spans="1:11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</row>
    <row r="7" spans="1:11" ht="19.5" customHeight="1">
      <c r="A7" s="104" t="s">
        <v>108</v>
      </c>
      <c r="B7" s="42" t="s">
        <v>81</v>
      </c>
      <c r="C7" s="106">
        <v>179</v>
      </c>
      <c r="D7" s="106">
        <v>181</v>
      </c>
      <c r="E7" s="106">
        <v>183</v>
      </c>
      <c r="F7" s="106">
        <v>185</v>
      </c>
      <c r="G7" s="106">
        <v>191</v>
      </c>
      <c r="H7" s="106">
        <v>193</v>
      </c>
      <c r="I7" s="106">
        <v>191</v>
      </c>
      <c r="J7" s="106">
        <v>193</v>
      </c>
      <c r="K7" s="106">
        <f>IF(ISERROR(AVERAGE(C7:J7)),"  = ",AVERAGE(C7:J7))</f>
        <v>187</v>
      </c>
    </row>
    <row r="8" spans="1:11" ht="19.5" customHeight="1">
      <c r="A8" s="104" t="s">
        <v>109</v>
      </c>
      <c r="B8" s="42" t="s">
        <v>0</v>
      </c>
      <c r="C8" s="106">
        <v>173</v>
      </c>
      <c r="D8" s="106">
        <v>175</v>
      </c>
      <c r="E8" s="106">
        <v>180</v>
      </c>
      <c r="F8" s="106">
        <v>182</v>
      </c>
      <c r="G8" s="106">
        <v>188</v>
      </c>
      <c r="H8" s="106">
        <v>190</v>
      </c>
      <c r="I8" s="106">
        <v>189</v>
      </c>
      <c r="J8" s="106">
        <v>191</v>
      </c>
      <c r="K8" s="106">
        <f aca="true" t="shared" si="0" ref="K8:K13">IF(ISERROR(AVERAGE(C8:J8)),"  = ",AVERAGE(C8:J8))</f>
        <v>183.5</v>
      </c>
    </row>
    <row r="9" spans="1:11" ht="19.5" customHeight="1">
      <c r="A9" s="104" t="s">
        <v>110</v>
      </c>
      <c r="B9" s="43" t="s">
        <v>0</v>
      </c>
      <c r="C9" s="106">
        <v>171</v>
      </c>
      <c r="D9" s="106">
        <v>173</v>
      </c>
      <c r="E9" s="106">
        <v>178</v>
      </c>
      <c r="F9" s="106">
        <v>180</v>
      </c>
      <c r="G9" s="106">
        <v>186</v>
      </c>
      <c r="H9" s="106">
        <v>188</v>
      </c>
      <c r="I9" s="106">
        <v>187</v>
      </c>
      <c r="J9" s="106">
        <v>189</v>
      </c>
      <c r="K9" s="106">
        <f t="shared" si="0"/>
        <v>181.5</v>
      </c>
    </row>
    <row r="10" spans="1:11" ht="19.5" customHeight="1">
      <c r="A10" s="105" t="s">
        <v>111</v>
      </c>
      <c r="B10" s="43" t="s">
        <v>0</v>
      </c>
      <c r="C10" s="106">
        <v>172</v>
      </c>
      <c r="D10" s="106">
        <v>173</v>
      </c>
      <c r="E10" s="106">
        <v>180</v>
      </c>
      <c r="F10" s="106">
        <v>181</v>
      </c>
      <c r="G10" s="106">
        <v>188</v>
      </c>
      <c r="H10" s="106">
        <v>189</v>
      </c>
      <c r="I10" s="106">
        <v>189</v>
      </c>
      <c r="J10" s="106">
        <v>190</v>
      </c>
      <c r="K10" s="106">
        <f t="shared" si="0"/>
        <v>182.75</v>
      </c>
    </row>
    <row r="11" spans="1:11" ht="19.5" customHeight="1">
      <c r="A11" s="105" t="s">
        <v>112</v>
      </c>
      <c r="B11" s="43" t="s">
        <v>0</v>
      </c>
      <c r="C11" s="106">
        <v>167</v>
      </c>
      <c r="D11" s="106">
        <v>172</v>
      </c>
      <c r="E11" s="106">
        <v>175</v>
      </c>
      <c r="F11" s="106">
        <v>180</v>
      </c>
      <c r="G11" s="106">
        <v>183</v>
      </c>
      <c r="H11" s="106">
        <v>188</v>
      </c>
      <c r="I11" s="106">
        <v>184</v>
      </c>
      <c r="J11" s="106">
        <v>189</v>
      </c>
      <c r="K11" s="106">
        <f t="shared" si="0"/>
        <v>179.75</v>
      </c>
    </row>
    <row r="12" spans="1:11" ht="19.5" customHeight="1">
      <c r="A12" s="105" t="s">
        <v>175</v>
      </c>
      <c r="B12" s="43" t="s">
        <v>0</v>
      </c>
      <c r="C12" s="106">
        <v>181</v>
      </c>
      <c r="D12" s="106">
        <v>184</v>
      </c>
      <c r="E12" s="106">
        <v>184</v>
      </c>
      <c r="F12" s="106">
        <v>187</v>
      </c>
      <c r="G12" s="106">
        <v>192</v>
      </c>
      <c r="H12" s="106">
        <v>195</v>
      </c>
      <c r="I12" s="106">
        <v>192</v>
      </c>
      <c r="J12" s="106">
        <v>195</v>
      </c>
      <c r="K12" s="106">
        <f t="shared" si="0"/>
        <v>188.75</v>
      </c>
    </row>
    <row r="13" spans="1:11" ht="19.5" customHeight="1">
      <c r="A13" s="105" t="s">
        <v>176</v>
      </c>
      <c r="B13" s="43" t="s">
        <v>0</v>
      </c>
      <c r="C13" s="106">
        <v>176</v>
      </c>
      <c r="D13" s="106">
        <v>181</v>
      </c>
      <c r="E13" s="106">
        <v>179</v>
      </c>
      <c r="F13" s="106">
        <v>184</v>
      </c>
      <c r="G13" s="106">
        <v>187</v>
      </c>
      <c r="H13" s="106">
        <v>192</v>
      </c>
      <c r="I13" s="106">
        <v>187</v>
      </c>
      <c r="J13" s="106">
        <v>192</v>
      </c>
      <c r="K13" s="106">
        <f t="shared" si="0"/>
        <v>184.75</v>
      </c>
    </row>
    <row r="14" spans="1:11" ht="19.5" customHeight="1">
      <c r="A14" s="56" t="s">
        <v>231</v>
      </c>
      <c r="B14" s="2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9.5" customHeight="1">
      <c r="A15" s="85" t="s">
        <v>1</v>
      </c>
      <c r="B15" s="20" t="s">
        <v>81</v>
      </c>
      <c r="C15" s="60">
        <v>150</v>
      </c>
      <c r="D15" s="60">
        <v>152</v>
      </c>
      <c r="E15" s="60">
        <v>158</v>
      </c>
      <c r="F15" s="60">
        <v>160</v>
      </c>
      <c r="G15" s="60">
        <v>163</v>
      </c>
      <c r="H15" s="60">
        <v>165</v>
      </c>
      <c r="I15" s="60">
        <v>165</v>
      </c>
      <c r="J15" s="60">
        <v>167</v>
      </c>
      <c r="K15" s="60">
        <f>AVERAGE(C15:J15)</f>
        <v>160</v>
      </c>
    </row>
    <row r="16" spans="1:11" ht="19.5" customHeight="1">
      <c r="A16" s="85" t="s">
        <v>2</v>
      </c>
      <c r="B16" s="21" t="s">
        <v>0</v>
      </c>
      <c r="C16" s="60">
        <v>158</v>
      </c>
      <c r="D16" s="60">
        <v>162</v>
      </c>
      <c r="E16" s="60">
        <v>166</v>
      </c>
      <c r="F16" s="60">
        <v>170</v>
      </c>
      <c r="G16" s="60">
        <v>171</v>
      </c>
      <c r="H16" s="60">
        <v>175</v>
      </c>
      <c r="I16" s="60">
        <v>173</v>
      </c>
      <c r="J16" s="60">
        <v>177</v>
      </c>
      <c r="K16" s="60">
        <f>AVERAGE(C16:J16)</f>
        <v>169</v>
      </c>
    </row>
    <row r="17" spans="1:11" ht="19.5" customHeight="1">
      <c r="A17" s="56" t="s">
        <v>232</v>
      </c>
      <c r="B17" s="18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9.5" customHeight="1">
      <c r="A18" s="85" t="s">
        <v>55</v>
      </c>
      <c r="B18" s="20" t="s">
        <v>81</v>
      </c>
      <c r="C18" s="63">
        <v>172</v>
      </c>
      <c r="D18" s="63">
        <v>173</v>
      </c>
      <c r="E18" s="63">
        <v>174</v>
      </c>
      <c r="F18" s="63">
        <v>175</v>
      </c>
      <c r="G18" s="63">
        <v>175</v>
      </c>
      <c r="H18" s="63">
        <v>176</v>
      </c>
      <c r="I18" s="63">
        <v>175</v>
      </c>
      <c r="J18" s="63">
        <v>176</v>
      </c>
      <c r="K18" s="63">
        <f>AVERAGE(C18:J18)</f>
        <v>174.5</v>
      </c>
    </row>
    <row r="19" spans="1:11" ht="19.5" customHeight="1">
      <c r="A19" s="85" t="s">
        <v>3</v>
      </c>
      <c r="B19" s="20" t="s">
        <v>0</v>
      </c>
      <c r="C19" s="64" t="s">
        <v>80</v>
      </c>
      <c r="D19" s="64" t="s">
        <v>80</v>
      </c>
      <c r="E19" s="64" t="s">
        <v>80</v>
      </c>
      <c r="F19" s="64" t="s">
        <v>80</v>
      </c>
      <c r="G19" s="64" t="s">
        <v>80</v>
      </c>
      <c r="H19" s="64" t="s">
        <v>80</v>
      </c>
      <c r="I19" s="64" t="s">
        <v>80</v>
      </c>
      <c r="J19" s="64" t="s">
        <v>80</v>
      </c>
      <c r="K19" s="64" t="str">
        <f>IF(ISERROR(AVERAGE(C19:J19)),"  = ",AVERAGE(C19:J19))</f>
        <v>  = </v>
      </c>
    </row>
    <row r="20" spans="1:11" ht="19.5" customHeight="1">
      <c r="A20" s="56" t="s">
        <v>233</v>
      </c>
      <c r="B20" s="18"/>
      <c r="C20" s="65"/>
      <c r="D20" s="66"/>
      <c r="E20" s="65"/>
      <c r="F20" s="66"/>
      <c r="G20" s="65"/>
      <c r="H20" s="66"/>
      <c r="I20" s="65"/>
      <c r="J20" s="66"/>
      <c r="K20" s="65"/>
    </row>
    <row r="21" spans="1:11" ht="19.5" customHeight="1">
      <c r="A21" s="87" t="s">
        <v>4</v>
      </c>
      <c r="B21" s="23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9.5" customHeight="1">
      <c r="A22" s="85" t="s">
        <v>5</v>
      </c>
      <c r="B22" s="20" t="s">
        <v>81</v>
      </c>
      <c r="C22" s="63">
        <v>446.5</v>
      </c>
      <c r="D22" s="63">
        <v>451.5</v>
      </c>
      <c r="E22" s="63">
        <v>456.5</v>
      </c>
      <c r="F22" s="63">
        <v>461.5</v>
      </c>
      <c r="G22" s="63">
        <v>456.5</v>
      </c>
      <c r="H22" s="63">
        <v>461.5</v>
      </c>
      <c r="I22" s="63">
        <v>456.5</v>
      </c>
      <c r="J22" s="63">
        <v>461.5</v>
      </c>
      <c r="K22" s="63">
        <f>IF(ISERROR(AVERAGE(C22:J22)),"  = ",AVERAGE(C22:J22))</f>
        <v>456.5</v>
      </c>
    </row>
    <row r="23" spans="1:11" ht="19.5" customHeight="1">
      <c r="A23" s="85" t="s">
        <v>6</v>
      </c>
      <c r="B23" s="21" t="s">
        <v>0</v>
      </c>
      <c r="C23" s="64">
        <v>366.5</v>
      </c>
      <c r="D23" s="64">
        <v>369</v>
      </c>
      <c r="E23" s="64">
        <v>376.5</v>
      </c>
      <c r="F23" s="64">
        <v>379</v>
      </c>
      <c r="G23" s="64">
        <v>376.5</v>
      </c>
      <c r="H23" s="64">
        <v>379</v>
      </c>
      <c r="I23" s="64">
        <v>376.5</v>
      </c>
      <c r="J23" s="64">
        <v>379</v>
      </c>
      <c r="K23" s="64">
        <f>AVERAGE(C23:J23)</f>
        <v>375.25</v>
      </c>
    </row>
    <row r="24" spans="1:11" ht="19.5" customHeight="1">
      <c r="A24" s="85" t="s">
        <v>7</v>
      </c>
      <c r="B24" s="21" t="s">
        <v>0</v>
      </c>
      <c r="C24" s="64">
        <v>348.5</v>
      </c>
      <c r="D24" s="64">
        <v>353.5</v>
      </c>
      <c r="E24" s="64">
        <v>358.5</v>
      </c>
      <c r="F24" s="64">
        <v>363.5</v>
      </c>
      <c r="G24" s="64">
        <v>358.5</v>
      </c>
      <c r="H24" s="64">
        <v>363.5</v>
      </c>
      <c r="I24" s="64">
        <v>358.5</v>
      </c>
      <c r="J24" s="64">
        <v>363.5</v>
      </c>
      <c r="K24" s="64">
        <f>AVERAGE(C24:J24)</f>
        <v>358.5</v>
      </c>
    </row>
    <row r="25" spans="1:11" ht="19.5" customHeight="1">
      <c r="A25" s="56" t="s">
        <v>234</v>
      </c>
      <c r="B25" s="24" t="s">
        <v>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9.5" customHeight="1">
      <c r="A26" s="87" t="s">
        <v>58</v>
      </c>
      <c r="B26" s="23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9.5" customHeight="1">
      <c r="A27" s="85" t="s">
        <v>60</v>
      </c>
      <c r="B27" s="20" t="s">
        <v>81</v>
      </c>
      <c r="C27" s="63">
        <v>302</v>
      </c>
      <c r="D27" s="63">
        <v>307</v>
      </c>
      <c r="E27" s="63">
        <v>312</v>
      </c>
      <c r="F27" s="63">
        <v>317</v>
      </c>
      <c r="G27" s="63">
        <v>312</v>
      </c>
      <c r="H27" s="63">
        <v>317</v>
      </c>
      <c r="I27" s="63">
        <v>312</v>
      </c>
      <c r="J27" s="63">
        <v>317</v>
      </c>
      <c r="K27" s="63">
        <f>AVERAGE(C27:J27)</f>
        <v>312</v>
      </c>
    </row>
    <row r="28" spans="1:11" ht="19.5" customHeight="1">
      <c r="A28" s="85" t="s">
        <v>61</v>
      </c>
      <c r="B28" s="21" t="s">
        <v>0</v>
      </c>
      <c r="C28" s="64">
        <v>291.5</v>
      </c>
      <c r="D28" s="64">
        <v>302</v>
      </c>
      <c r="E28" s="64">
        <v>301.5</v>
      </c>
      <c r="F28" s="64">
        <v>312</v>
      </c>
      <c r="G28" s="64">
        <v>301.5</v>
      </c>
      <c r="H28" s="64">
        <v>312</v>
      </c>
      <c r="I28" s="64">
        <v>301.5</v>
      </c>
      <c r="J28" s="64">
        <v>312</v>
      </c>
      <c r="K28" s="64">
        <f>AVERAGE(C28:J28)</f>
        <v>304.25</v>
      </c>
    </row>
    <row r="29" spans="1:11" ht="19.5" customHeight="1">
      <c r="A29" s="56" t="s">
        <v>235</v>
      </c>
      <c r="B29" s="23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9.5" customHeight="1">
      <c r="A30" s="85" t="s">
        <v>9</v>
      </c>
      <c r="B30" s="20" t="s">
        <v>81</v>
      </c>
      <c r="C30" s="63">
        <v>200</v>
      </c>
      <c r="D30" s="63">
        <v>204</v>
      </c>
      <c r="E30" s="63">
        <v>200</v>
      </c>
      <c r="F30" s="63">
        <v>204</v>
      </c>
      <c r="G30" s="63">
        <v>200</v>
      </c>
      <c r="H30" s="63">
        <v>204</v>
      </c>
      <c r="I30" s="63">
        <v>200</v>
      </c>
      <c r="J30" s="63">
        <v>204</v>
      </c>
      <c r="K30" s="63">
        <f>AVERAGE(C30:J30)</f>
        <v>202</v>
      </c>
    </row>
    <row r="31" spans="1:11" ht="19.5" customHeight="1">
      <c r="A31" s="85" t="s">
        <v>10</v>
      </c>
      <c r="B31" s="21" t="s">
        <v>0</v>
      </c>
      <c r="C31" s="64" t="s">
        <v>80</v>
      </c>
      <c r="D31" s="64" t="s">
        <v>80</v>
      </c>
      <c r="E31" s="64" t="s">
        <v>80</v>
      </c>
      <c r="F31" s="64" t="s">
        <v>80</v>
      </c>
      <c r="G31" s="64" t="s">
        <v>80</v>
      </c>
      <c r="H31" s="64" t="s">
        <v>80</v>
      </c>
      <c r="I31" s="64" t="s">
        <v>80</v>
      </c>
      <c r="J31" s="64" t="s">
        <v>80</v>
      </c>
      <c r="K31" s="64" t="str">
        <f>IF(ISERROR(AVERAGE(C31:J31)),"  = ",AVERAGE(C31:J31))</f>
        <v>  = </v>
      </c>
    </row>
    <row r="32" spans="1:11" ht="19.5" customHeight="1">
      <c r="A32" s="56" t="s">
        <v>236</v>
      </c>
      <c r="B32" s="23"/>
      <c r="C32" s="62"/>
      <c r="D32" s="67"/>
      <c r="E32" s="62"/>
      <c r="F32" s="67"/>
      <c r="G32" s="62"/>
      <c r="H32" s="67"/>
      <c r="I32" s="62"/>
      <c r="J32" s="67"/>
      <c r="K32" s="62"/>
    </row>
    <row r="33" spans="1:11" ht="19.5" customHeight="1">
      <c r="A33" s="85" t="s">
        <v>11</v>
      </c>
      <c r="B33" s="20" t="s">
        <v>81</v>
      </c>
      <c r="C33" s="63">
        <v>186</v>
      </c>
      <c r="D33" s="63">
        <v>189</v>
      </c>
      <c r="E33" s="63">
        <v>216</v>
      </c>
      <c r="F33" s="63">
        <v>219</v>
      </c>
      <c r="G33" s="63">
        <v>237</v>
      </c>
      <c r="H33" s="63">
        <v>240</v>
      </c>
      <c r="I33" s="63">
        <v>232</v>
      </c>
      <c r="J33" s="63">
        <v>235</v>
      </c>
      <c r="K33" s="63">
        <f>AVERAGE(C33:J33)</f>
        <v>219.25</v>
      </c>
    </row>
    <row r="34" spans="1:11" ht="19.5" customHeight="1">
      <c r="A34" s="85" t="s">
        <v>12</v>
      </c>
      <c r="B34" s="21" t="s">
        <v>0</v>
      </c>
      <c r="C34" s="63">
        <v>186</v>
      </c>
      <c r="D34" s="64">
        <v>189</v>
      </c>
      <c r="E34" s="63">
        <v>216</v>
      </c>
      <c r="F34" s="64">
        <v>219</v>
      </c>
      <c r="G34" s="63">
        <v>237</v>
      </c>
      <c r="H34" s="64">
        <v>240</v>
      </c>
      <c r="I34" s="63">
        <v>232</v>
      </c>
      <c r="J34" s="64">
        <v>235</v>
      </c>
      <c r="K34" s="63">
        <f>AVERAGE(C34:J34)</f>
        <v>219.25</v>
      </c>
    </row>
    <row r="35" spans="1:11" ht="19.5" customHeight="1">
      <c r="A35" s="85" t="s">
        <v>13</v>
      </c>
      <c r="B35" s="21" t="s">
        <v>0</v>
      </c>
      <c r="C35" s="63">
        <v>189</v>
      </c>
      <c r="D35" s="64">
        <v>192</v>
      </c>
      <c r="E35" s="63">
        <v>219</v>
      </c>
      <c r="F35" s="64">
        <v>222</v>
      </c>
      <c r="G35" s="63">
        <v>240</v>
      </c>
      <c r="H35" s="64">
        <v>243</v>
      </c>
      <c r="I35" s="63">
        <v>235</v>
      </c>
      <c r="J35" s="64">
        <v>238</v>
      </c>
      <c r="K35" s="63">
        <f>AVERAGE(C35:J35)</f>
        <v>222.25</v>
      </c>
    </row>
    <row r="36" spans="1:11" ht="19.5" customHeight="1">
      <c r="A36" s="85" t="s">
        <v>14</v>
      </c>
      <c r="B36" s="21" t="s">
        <v>0</v>
      </c>
      <c r="C36" s="63">
        <v>202</v>
      </c>
      <c r="D36" s="64">
        <v>204</v>
      </c>
      <c r="E36" s="63">
        <v>220</v>
      </c>
      <c r="F36" s="64">
        <v>222</v>
      </c>
      <c r="G36" s="63">
        <v>241</v>
      </c>
      <c r="H36" s="64">
        <v>243</v>
      </c>
      <c r="I36" s="63">
        <v>241</v>
      </c>
      <c r="J36" s="64">
        <v>243</v>
      </c>
      <c r="K36" s="63">
        <f>AVERAGE(C36:J36)</f>
        <v>227</v>
      </c>
    </row>
    <row r="37" spans="1:11" ht="19.5" customHeight="1">
      <c r="A37" s="56" t="s">
        <v>237</v>
      </c>
      <c r="B37" s="18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9.5" customHeight="1">
      <c r="A38" s="85" t="s">
        <v>62</v>
      </c>
      <c r="B38" s="20" t="s">
        <v>81</v>
      </c>
      <c r="C38" s="68" t="s">
        <v>80</v>
      </c>
      <c r="D38" s="68" t="s">
        <v>80</v>
      </c>
      <c r="E38" s="68" t="s">
        <v>80</v>
      </c>
      <c r="F38" s="68" t="s">
        <v>80</v>
      </c>
      <c r="G38" s="68" t="s">
        <v>80</v>
      </c>
      <c r="H38" s="68" t="s">
        <v>80</v>
      </c>
      <c r="I38" s="68" t="s">
        <v>80</v>
      </c>
      <c r="J38" s="68" t="s">
        <v>80</v>
      </c>
      <c r="K38" s="68" t="str">
        <f>IF(ISERROR(AVERAGE(C38:J38)),"  = ",AVERAGE(C38:J38))</f>
        <v>  = </v>
      </c>
    </row>
    <row r="39" spans="1:11" ht="19.5" customHeight="1">
      <c r="A39" s="85" t="s">
        <v>63</v>
      </c>
      <c r="B39" s="21" t="s">
        <v>0</v>
      </c>
      <c r="C39" s="69" t="s">
        <v>80</v>
      </c>
      <c r="D39" s="69" t="s">
        <v>80</v>
      </c>
      <c r="E39" s="69" t="s">
        <v>80</v>
      </c>
      <c r="F39" s="69" t="s">
        <v>80</v>
      </c>
      <c r="G39" s="69" t="s">
        <v>80</v>
      </c>
      <c r="H39" s="69" t="s">
        <v>80</v>
      </c>
      <c r="I39" s="69" t="s">
        <v>80</v>
      </c>
      <c r="J39" s="69" t="s">
        <v>80</v>
      </c>
      <c r="K39" s="69" t="str">
        <f>IF(ISERROR(AVERAGE(C39:J39)),"  = ",AVERAGE(C39:J39))</f>
        <v>  = </v>
      </c>
    </row>
    <row r="40" spans="1:11" ht="19.5" customHeight="1">
      <c r="A40" s="85" t="s">
        <v>64</v>
      </c>
      <c r="B40" s="21" t="s">
        <v>0</v>
      </c>
      <c r="C40" s="69" t="s">
        <v>80</v>
      </c>
      <c r="D40" s="69" t="s">
        <v>80</v>
      </c>
      <c r="E40" s="69" t="s">
        <v>80</v>
      </c>
      <c r="F40" s="69" t="s">
        <v>80</v>
      </c>
      <c r="G40" s="69" t="s">
        <v>80</v>
      </c>
      <c r="H40" s="69" t="s">
        <v>80</v>
      </c>
      <c r="I40" s="69" t="s">
        <v>80</v>
      </c>
      <c r="J40" s="69" t="s">
        <v>80</v>
      </c>
      <c r="K40" s="69" t="str">
        <f>IF(ISERROR(AVERAGE(C40:J40)),"  = ",AVERAGE(C40:J40))</f>
        <v>  = </v>
      </c>
    </row>
    <row r="41" spans="1:11" ht="19.5" customHeight="1">
      <c r="A41" s="56" t="s">
        <v>238</v>
      </c>
      <c r="B41" s="18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85" t="s">
        <v>15</v>
      </c>
      <c r="B42" s="20" t="s">
        <v>81</v>
      </c>
      <c r="C42" s="60">
        <v>277</v>
      </c>
      <c r="D42" s="60">
        <v>279</v>
      </c>
      <c r="E42" s="60">
        <v>273</v>
      </c>
      <c r="F42" s="60">
        <v>275</v>
      </c>
      <c r="G42" s="60">
        <v>273</v>
      </c>
      <c r="H42" s="60">
        <v>275</v>
      </c>
      <c r="I42" s="60">
        <v>270</v>
      </c>
      <c r="J42" s="60">
        <v>272</v>
      </c>
      <c r="K42" s="60">
        <f>AVERAGE(C42:J42)</f>
        <v>274.25</v>
      </c>
    </row>
    <row r="43" spans="1:11" ht="19.5" customHeight="1">
      <c r="A43" s="56" t="s">
        <v>239</v>
      </c>
      <c r="B43" s="18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85" t="s">
        <v>16</v>
      </c>
      <c r="B44" s="20" t="s">
        <v>82</v>
      </c>
      <c r="C44" s="60" t="s">
        <v>80</v>
      </c>
      <c r="D44" s="60" t="s">
        <v>80</v>
      </c>
      <c r="E44" s="60" t="s">
        <v>80</v>
      </c>
      <c r="F44" s="60" t="s">
        <v>80</v>
      </c>
      <c r="G44" s="60" t="s">
        <v>80</v>
      </c>
      <c r="H44" s="60" t="s">
        <v>80</v>
      </c>
      <c r="I44" s="60" t="s">
        <v>80</v>
      </c>
      <c r="J44" s="60" t="s">
        <v>80</v>
      </c>
      <c r="K44" s="60" t="str">
        <f aca="true" t="shared" si="1" ref="K44:K59">IF(ISERROR(AVERAGE(C44:J44)),"  = ",AVERAGE(C44:J44))</f>
        <v>  = </v>
      </c>
    </row>
    <row r="45" spans="1:11" ht="19.5" customHeight="1">
      <c r="A45" s="85" t="s">
        <v>167</v>
      </c>
      <c r="B45" s="20"/>
      <c r="C45" s="60" t="s">
        <v>80</v>
      </c>
      <c r="D45" s="60" t="s">
        <v>80</v>
      </c>
      <c r="E45" s="60" t="s">
        <v>80</v>
      </c>
      <c r="F45" s="60" t="s">
        <v>80</v>
      </c>
      <c r="G45" s="60" t="s">
        <v>80</v>
      </c>
      <c r="H45" s="60" t="s">
        <v>80</v>
      </c>
      <c r="I45" s="60" t="s">
        <v>80</v>
      </c>
      <c r="J45" s="60" t="s">
        <v>80</v>
      </c>
      <c r="K45" s="60" t="str">
        <f t="shared" si="1"/>
        <v>  = </v>
      </c>
    </row>
    <row r="46" spans="1:11" ht="19.5" customHeight="1">
      <c r="A46" s="85" t="s">
        <v>168</v>
      </c>
      <c r="B46" s="20"/>
      <c r="C46" s="60" t="s">
        <v>80</v>
      </c>
      <c r="D46" s="60" t="s">
        <v>80</v>
      </c>
      <c r="E46" s="60" t="s">
        <v>80</v>
      </c>
      <c r="F46" s="60" t="s">
        <v>80</v>
      </c>
      <c r="G46" s="60" t="s">
        <v>80</v>
      </c>
      <c r="H46" s="60" t="s">
        <v>80</v>
      </c>
      <c r="I46" s="60" t="s">
        <v>80</v>
      </c>
      <c r="J46" s="60" t="s">
        <v>80</v>
      </c>
      <c r="K46" s="60" t="str">
        <f t="shared" si="1"/>
        <v>  = </v>
      </c>
    </row>
    <row r="47" spans="1:11" ht="19.5" customHeight="1">
      <c r="A47" s="85" t="s">
        <v>17</v>
      </c>
      <c r="B47" s="21" t="s">
        <v>0</v>
      </c>
      <c r="C47" s="61" t="s">
        <v>80</v>
      </c>
      <c r="D47" s="61" t="s">
        <v>80</v>
      </c>
      <c r="E47" s="61" t="s">
        <v>80</v>
      </c>
      <c r="F47" s="61" t="s">
        <v>80</v>
      </c>
      <c r="G47" s="61" t="s">
        <v>80</v>
      </c>
      <c r="H47" s="61" t="s">
        <v>80</v>
      </c>
      <c r="I47" s="61" t="s">
        <v>80</v>
      </c>
      <c r="J47" s="61" t="s">
        <v>80</v>
      </c>
      <c r="K47" s="61" t="str">
        <f t="shared" si="1"/>
        <v>  = </v>
      </c>
    </row>
    <row r="48" spans="1:11" ht="19.5" customHeight="1">
      <c r="A48" s="85" t="s">
        <v>18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61" t="str">
        <f t="shared" si="1"/>
        <v>  = </v>
      </c>
    </row>
    <row r="49" spans="1:11" ht="19.5" customHeight="1">
      <c r="A49" s="85" t="s">
        <v>19</v>
      </c>
      <c r="B49" s="21" t="s">
        <v>0</v>
      </c>
      <c r="C49" s="61" t="s">
        <v>80</v>
      </c>
      <c r="D49" s="61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1" t="s">
        <v>80</v>
      </c>
      <c r="J49" s="61" t="s">
        <v>80</v>
      </c>
      <c r="K49" s="61" t="str">
        <f t="shared" si="1"/>
        <v>  = </v>
      </c>
    </row>
    <row r="50" spans="1:11" ht="19.5" customHeight="1">
      <c r="A50" s="85" t="s">
        <v>20</v>
      </c>
      <c r="B50" s="21" t="s">
        <v>0</v>
      </c>
      <c r="C50" s="60" t="s">
        <v>80</v>
      </c>
      <c r="D50" s="60" t="s">
        <v>80</v>
      </c>
      <c r="E50" s="60" t="s">
        <v>80</v>
      </c>
      <c r="F50" s="60" t="s">
        <v>80</v>
      </c>
      <c r="G50" s="60" t="s">
        <v>80</v>
      </c>
      <c r="H50" s="60" t="s">
        <v>80</v>
      </c>
      <c r="I50" s="60" t="s">
        <v>80</v>
      </c>
      <c r="J50" s="60" t="s">
        <v>80</v>
      </c>
      <c r="K50" s="61" t="str">
        <f t="shared" si="1"/>
        <v>  = </v>
      </c>
    </row>
    <row r="51" spans="1:11" ht="19.5" customHeight="1">
      <c r="A51" s="85" t="s">
        <v>21</v>
      </c>
      <c r="B51" s="21" t="s">
        <v>0</v>
      </c>
      <c r="C51" s="60">
        <v>13</v>
      </c>
      <c r="D51" s="60">
        <v>18</v>
      </c>
      <c r="E51" s="60" t="s">
        <v>80</v>
      </c>
      <c r="F51" s="60" t="s">
        <v>80</v>
      </c>
      <c r="G51" s="60">
        <v>13</v>
      </c>
      <c r="H51" s="60">
        <v>18</v>
      </c>
      <c r="I51" s="60">
        <v>21</v>
      </c>
      <c r="J51" s="60">
        <v>25</v>
      </c>
      <c r="K51" s="61">
        <f t="shared" si="1"/>
        <v>18</v>
      </c>
    </row>
    <row r="52" spans="1:11" ht="19.5" customHeight="1">
      <c r="A52" s="85" t="s">
        <v>22</v>
      </c>
      <c r="B52" s="21" t="s">
        <v>0</v>
      </c>
      <c r="C52" s="60">
        <v>28</v>
      </c>
      <c r="D52" s="60">
        <v>31</v>
      </c>
      <c r="E52" s="60" t="s">
        <v>80</v>
      </c>
      <c r="F52" s="60" t="s">
        <v>80</v>
      </c>
      <c r="G52" s="60">
        <v>18</v>
      </c>
      <c r="H52" s="60">
        <v>21</v>
      </c>
      <c r="I52" s="60">
        <v>21</v>
      </c>
      <c r="J52" s="60">
        <v>25</v>
      </c>
      <c r="K52" s="61">
        <f t="shared" si="1"/>
        <v>24</v>
      </c>
    </row>
    <row r="53" spans="1:11" ht="19.5" customHeight="1">
      <c r="A53" s="85" t="s">
        <v>23</v>
      </c>
      <c r="B53" s="21" t="s">
        <v>0</v>
      </c>
      <c r="C53" s="60" t="s">
        <v>80</v>
      </c>
      <c r="D53" s="60" t="s">
        <v>80</v>
      </c>
      <c r="E53" s="60" t="s">
        <v>80</v>
      </c>
      <c r="F53" s="60" t="s">
        <v>80</v>
      </c>
      <c r="G53" s="60" t="s">
        <v>80</v>
      </c>
      <c r="H53" s="60" t="s">
        <v>80</v>
      </c>
      <c r="I53" s="60" t="s">
        <v>80</v>
      </c>
      <c r="J53" s="60" t="s">
        <v>80</v>
      </c>
      <c r="K53" s="60" t="str">
        <f t="shared" si="1"/>
        <v>  = </v>
      </c>
    </row>
    <row r="54" spans="1:11" ht="19.5" customHeight="1">
      <c r="A54" s="85" t="s">
        <v>24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60" t="str">
        <f t="shared" si="1"/>
        <v>  = </v>
      </c>
    </row>
    <row r="55" spans="1:11" ht="19.5" customHeight="1">
      <c r="A55" s="85" t="s">
        <v>25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60" t="str">
        <f t="shared" si="1"/>
        <v>  = </v>
      </c>
    </row>
    <row r="56" spans="1:11" ht="19.5" customHeight="1">
      <c r="A56" s="85" t="s">
        <v>26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60" t="str">
        <f t="shared" si="1"/>
        <v>  = </v>
      </c>
    </row>
    <row r="57" spans="1:11" ht="19.5" customHeight="1">
      <c r="A57" s="85" t="s">
        <v>27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60" t="str">
        <f t="shared" si="1"/>
        <v>  = </v>
      </c>
    </row>
    <row r="58" spans="1:11" ht="19.5" customHeight="1">
      <c r="A58" s="85" t="s">
        <v>28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61" t="str">
        <f t="shared" si="1"/>
        <v>  = </v>
      </c>
    </row>
    <row r="59" spans="1:11" ht="19.5" customHeight="1">
      <c r="A59" s="85" t="s">
        <v>29</v>
      </c>
      <c r="B59" s="21" t="s">
        <v>0</v>
      </c>
      <c r="C59" s="60" t="s">
        <v>80</v>
      </c>
      <c r="D59" s="60" t="s">
        <v>80</v>
      </c>
      <c r="E59" s="60" t="s">
        <v>80</v>
      </c>
      <c r="F59" s="60" t="s">
        <v>80</v>
      </c>
      <c r="G59" s="60" t="s">
        <v>80</v>
      </c>
      <c r="H59" s="60" t="s">
        <v>80</v>
      </c>
      <c r="I59" s="60" t="s">
        <v>80</v>
      </c>
      <c r="J59" s="60" t="s">
        <v>80</v>
      </c>
      <c r="K59" s="61" t="str">
        <f t="shared" si="1"/>
        <v>  = </v>
      </c>
    </row>
    <row r="60" spans="1:11" ht="19.5" customHeight="1">
      <c r="A60" s="56"/>
      <c r="B60" s="9"/>
      <c r="C60" s="4"/>
      <c r="D60" s="4"/>
      <c r="E60" s="4"/>
      <c r="F60" s="4"/>
      <c r="G60" s="4"/>
      <c r="H60" s="4"/>
      <c r="I60" s="4"/>
      <c r="J60" s="4"/>
      <c r="K60" s="4"/>
    </row>
    <row r="61" spans="1:11" ht="19.5" customHeight="1" thickBot="1">
      <c r="A61" s="13"/>
      <c r="B61" s="12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9.5" customHeight="1" thickTop="1">
      <c r="A62" s="57"/>
      <c r="B62" s="18"/>
      <c r="C62" s="134" t="s">
        <v>192</v>
      </c>
      <c r="D62" s="134"/>
      <c r="E62" s="134" t="s">
        <v>193</v>
      </c>
      <c r="F62" s="134"/>
      <c r="G62" s="134" t="s">
        <v>194</v>
      </c>
      <c r="H62" s="134"/>
      <c r="I62" s="134" t="s">
        <v>195</v>
      </c>
      <c r="J62" s="134"/>
      <c r="K62" s="70" t="s">
        <v>144</v>
      </c>
    </row>
    <row r="63" spans="1:11" ht="11.25" customHeight="1">
      <c r="A63" s="58"/>
      <c r="B63" s="8"/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12.75" customHeight="1">
      <c r="A64" s="59"/>
      <c r="B64" s="5"/>
      <c r="C64" s="141" t="s">
        <v>59</v>
      </c>
      <c r="D64" s="141"/>
      <c r="E64" s="141" t="s">
        <v>59</v>
      </c>
      <c r="F64" s="141"/>
      <c r="G64" s="141" t="s">
        <v>59</v>
      </c>
      <c r="H64" s="141"/>
      <c r="I64" s="141" t="s">
        <v>59</v>
      </c>
      <c r="J64" s="141"/>
      <c r="K64" s="73" t="s">
        <v>227</v>
      </c>
    </row>
    <row r="65" spans="1:11" ht="19.5" customHeight="1">
      <c r="A65" s="56" t="s">
        <v>78</v>
      </c>
      <c r="B65" s="24" t="s">
        <v>8</v>
      </c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9.5" customHeight="1">
      <c r="A66" s="87" t="s">
        <v>30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9.5" customHeight="1">
      <c r="A67" s="85" t="s">
        <v>118</v>
      </c>
      <c r="B67" s="20" t="s">
        <v>83</v>
      </c>
      <c r="C67" s="136" t="s">
        <v>80</v>
      </c>
      <c r="D67" s="136"/>
      <c r="E67" s="136" t="s">
        <v>80</v>
      </c>
      <c r="F67" s="136"/>
      <c r="G67" s="136" t="s">
        <v>80</v>
      </c>
      <c r="H67" s="136"/>
      <c r="I67" s="136" t="s">
        <v>80</v>
      </c>
      <c r="J67" s="136"/>
      <c r="K67" s="63" t="str">
        <f>IF(ISERROR(AVERAGE(C67:J67)),"  = ",AVERAGE(C67:J67))</f>
        <v>  = </v>
      </c>
    </row>
    <row r="68" spans="1:11" ht="19.5" customHeight="1">
      <c r="A68" s="85" t="s">
        <v>119</v>
      </c>
      <c r="B68" s="21" t="s">
        <v>0</v>
      </c>
      <c r="C68" s="136" t="s">
        <v>80</v>
      </c>
      <c r="D68" s="136"/>
      <c r="E68" s="136" t="s">
        <v>80</v>
      </c>
      <c r="F68" s="136"/>
      <c r="G68" s="136" t="s">
        <v>80</v>
      </c>
      <c r="H68" s="136"/>
      <c r="I68" s="136" t="s">
        <v>80</v>
      </c>
      <c r="J68" s="136"/>
      <c r="K68" s="63" t="str">
        <f>IF(ISERROR(AVERAGE(C68:J68)),"  = ",AVERAGE(C68:J68))</f>
        <v>  = </v>
      </c>
    </row>
    <row r="69" spans="1:11" ht="35.25" customHeight="1">
      <c r="A69" s="88" t="s">
        <v>120</v>
      </c>
      <c r="B69" s="20" t="s">
        <v>0</v>
      </c>
      <c r="C69" s="136">
        <v>1.05</v>
      </c>
      <c r="D69" s="136"/>
      <c r="E69" s="136">
        <v>0.98</v>
      </c>
      <c r="F69" s="136"/>
      <c r="G69" s="136">
        <v>1</v>
      </c>
      <c r="H69" s="136"/>
      <c r="I69" s="136">
        <v>1</v>
      </c>
      <c r="J69" s="136"/>
      <c r="K69" s="63">
        <f>AVERAGE(C69:J69)</f>
        <v>1.0075</v>
      </c>
    </row>
    <row r="70" spans="1:11" ht="19.5" customHeight="1">
      <c r="A70" s="89" t="s">
        <v>121</v>
      </c>
      <c r="B70" s="24" t="s">
        <v>8</v>
      </c>
      <c r="C70" s="140"/>
      <c r="D70" s="140"/>
      <c r="E70" s="140"/>
      <c r="F70" s="140"/>
      <c r="G70" s="140"/>
      <c r="H70" s="140"/>
      <c r="I70" s="140"/>
      <c r="J70" s="140"/>
      <c r="K70" s="66"/>
    </row>
    <row r="71" spans="1:11" ht="19.5" customHeight="1">
      <c r="A71" s="90" t="s">
        <v>103</v>
      </c>
      <c r="B71" s="20" t="s">
        <v>0</v>
      </c>
      <c r="C71" s="136">
        <v>1.49</v>
      </c>
      <c r="D71" s="136"/>
      <c r="E71" s="136">
        <v>1.49</v>
      </c>
      <c r="F71" s="136"/>
      <c r="G71" s="136">
        <v>1.49</v>
      </c>
      <c r="H71" s="136"/>
      <c r="I71" s="136">
        <v>1.36</v>
      </c>
      <c r="J71" s="136"/>
      <c r="K71" s="63">
        <f>AVERAGE(C71:J71)</f>
        <v>1.4575</v>
      </c>
    </row>
    <row r="72" spans="1:11" ht="19.5" customHeight="1">
      <c r="A72" s="90" t="s">
        <v>104</v>
      </c>
      <c r="B72" s="21" t="s">
        <v>0</v>
      </c>
      <c r="C72" s="136">
        <v>1.32</v>
      </c>
      <c r="D72" s="136"/>
      <c r="E72" s="136">
        <v>1.32</v>
      </c>
      <c r="F72" s="136"/>
      <c r="G72" s="136">
        <v>1.32</v>
      </c>
      <c r="H72" s="136"/>
      <c r="I72" s="136">
        <v>1.32</v>
      </c>
      <c r="J72" s="136"/>
      <c r="K72" s="63">
        <f>AVERAGE(C72:J72)</f>
        <v>1.32</v>
      </c>
    </row>
    <row r="73" spans="1:11" ht="19.5" customHeight="1">
      <c r="A73" s="85" t="s">
        <v>122</v>
      </c>
      <c r="B73" s="21" t="s">
        <v>0</v>
      </c>
      <c r="C73" s="136" t="s">
        <v>80</v>
      </c>
      <c r="D73" s="136"/>
      <c r="E73" s="136" t="s">
        <v>80</v>
      </c>
      <c r="F73" s="136"/>
      <c r="G73" s="136" t="s">
        <v>80</v>
      </c>
      <c r="H73" s="136"/>
      <c r="I73" s="136" t="s">
        <v>80</v>
      </c>
      <c r="J73" s="136"/>
      <c r="K73" s="63" t="str">
        <f>IF(ISERROR(AVERAGE(C73:J73)),"  = ",AVERAGE(C73:J73))</f>
        <v>  = </v>
      </c>
    </row>
    <row r="74" spans="1:11" ht="19.5" customHeight="1">
      <c r="A74" s="85" t="s">
        <v>123</v>
      </c>
      <c r="B74" s="21" t="s">
        <v>0</v>
      </c>
      <c r="C74" s="133">
        <v>1.81</v>
      </c>
      <c r="D74" s="133"/>
      <c r="E74" s="133">
        <v>1.81</v>
      </c>
      <c r="F74" s="133"/>
      <c r="G74" s="133">
        <v>1.81</v>
      </c>
      <c r="H74" s="133"/>
      <c r="I74" s="133">
        <v>1.86</v>
      </c>
      <c r="J74" s="133"/>
      <c r="K74" s="64">
        <f>AVERAGE(C74:J74)</f>
        <v>1.8225</v>
      </c>
    </row>
    <row r="75" spans="1:11" ht="19.5" customHeight="1">
      <c r="A75" s="89" t="s">
        <v>124</v>
      </c>
      <c r="B75" s="18"/>
      <c r="C75" s="139"/>
      <c r="D75" s="139"/>
      <c r="E75" s="139"/>
      <c r="F75" s="139"/>
      <c r="G75" s="139"/>
      <c r="H75" s="139"/>
      <c r="I75" s="139"/>
      <c r="J75" s="139"/>
      <c r="K75" s="76"/>
    </row>
    <row r="76" spans="1:11" ht="19.5" customHeight="1">
      <c r="A76" s="90" t="s">
        <v>105</v>
      </c>
      <c r="B76" s="20" t="s">
        <v>0</v>
      </c>
      <c r="C76" s="136">
        <v>2.26</v>
      </c>
      <c r="D76" s="136"/>
      <c r="E76" s="136">
        <v>2.3</v>
      </c>
      <c r="F76" s="136"/>
      <c r="G76" s="136">
        <v>2.32</v>
      </c>
      <c r="H76" s="136"/>
      <c r="I76" s="136">
        <v>2.32</v>
      </c>
      <c r="J76" s="136"/>
      <c r="K76" s="63">
        <f>AVERAGE(C76:J76)</f>
        <v>2.3</v>
      </c>
    </row>
    <row r="77" spans="1:11" ht="19.5" customHeight="1">
      <c r="A77" s="90" t="s">
        <v>106</v>
      </c>
      <c r="B77" s="21" t="s">
        <v>0</v>
      </c>
      <c r="C77" s="136">
        <v>2.32</v>
      </c>
      <c r="D77" s="136"/>
      <c r="E77" s="136">
        <v>2.36</v>
      </c>
      <c r="F77" s="136"/>
      <c r="G77" s="136">
        <v>2.38</v>
      </c>
      <c r="H77" s="136"/>
      <c r="I77" s="136">
        <v>2.38</v>
      </c>
      <c r="J77" s="136"/>
      <c r="K77" s="63">
        <f>AVERAGE(C77:J77)</f>
        <v>2.36</v>
      </c>
    </row>
    <row r="78" spans="1:11" ht="19.5" customHeight="1">
      <c r="A78" s="57"/>
      <c r="B78" s="24" t="s">
        <v>8</v>
      </c>
      <c r="C78" s="135"/>
      <c r="D78" s="135"/>
      <c r="E78" s="135"/>
      <c r="F78" s="135"/>
      <c r="G78" s="135"/>
      <c r="H78" s="135"/>
      <c r="I78" s="135"/>
      <c r="J78" s="135"/>
      <c r="K78" s="77"/>
    </row>
    <row r="79" spans="1:11" ht="45" customHeight="1">
      <c r="A79" s="97" t="s">
        <v>255</v>
      </c>
      <c r="B79" s="24" t="s">
        <v>8</v>
      </c>
      <c r="C79" s="135"/>
      <c r="D79" s="135"/>
      <c r="E79" s="109"/>
      <c r="F79" s="109"/>
      <c r="G79" s="109"/>
      <c r="H79" s="109"/>
      <c r="I79" s="109"/>
      <c r="J79" s="109"/>
      <c r="K79" s="77"/>
    </row>
    <row r="80" spans="1:11" ht="19.5" customHeight="1">
      <c r="A80" s="56" t="s">
        <v>75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77"/>
    </row>
    <row r="81" spans="1:11" ht="19.5" customHeight="1">
      <c r="A81" s="91" t="s">
        <v>56</v>
      </c>
      <c r="B81" s="20" t="s">
        <v>83</v>
      </c>
      <c r="C81" s="136">
        <v>2.31</v>
      </c>
      <c r="D81" s="136"/>
      <c r="E81" s="136">
        <v>2.31</v>
      </c>
      <c r="F81" s="136"/>
      <c r="G81" s="136">
        <v>2.31</v>
      </c>
      <c r="H81" s="136"/>
      <c r="I81" s="136">
        <v>2.29</v>
      </c>
      <c r="J81" s="136"/>
      <c r="K81" s="63">
        <f aca="true" t="shared" si="2" ref="K81:K86">AVERAGE(C81:J81)</f>
        <v>2.3049999999999997</v>
      </c>
    </row>
    <row r="82" spans="1:11" ht="19.5" customHeight="1">
      <c r="A82" s="91" t="s">
        <v>102</v>
      </c>
      <c r="B82" s="21" t="s">
        <v>0</v>
      </c>
      <c r="C82" s="133">
        <v>2.21</v>
      </c>
      <c r="D82" s="133"/>
      <c r="E82" s="133">
        <v>2.21</v>
      </c>
      <c r="F82" s="133"/>
      <c r="G82" s="133">
        <v>2.21</v>
      </c>
      <c r="H82" s="133"/>
      <c r="I82" s="133">
        <v>2.18</v>
      </c>
      <c r="J82" s="133"/>
      <c r="K82" s="64">
        <f t="shared" si="2"/>
        <v>2.2025</v>
      </c>
    </row>
    <row r="83" spans="1:11" ht="19.5" customHeight="1">
      <c r="A83" s="91" t="s">
        <v>101</v>
      </c>
      <c r="B83" s="21" t="s">
        <v>0</v>
      </c>
      <c r="C83" s="133">
        <v>1.93</v>
      </c>
      <c r="D83" s="133"/>
      <c r="E83" s="133">
        <v>1.9</v>
      </c>
      <c r="F83" s="133"/>
      <c r="G83" s="133">
        <v>1.9</v>
      </c>
      <c r="H83" s="133"/>
      <c r="I83" s="133">
        <v>1.88</v>
      </c>
      <c r="J83" s="133"/>
      <c r="K83" s="64">
        <f t="shared" si="2"/>
        <v>1.9025</v>
      </c>
    </row>
    <row r="84" spans="1:11" ht="19.5" customHeight="1">
      <c r="A84" s="91" t="s">
        <v>100</v>
      </c>
      <c r="B84" s="21" t="s">
        <v>0</v>
      </c>
      <c r="C84" s="133">
        <v>1.6</v>
      </c>
      <c r="D84" s="133"/>
      <c r="E84" s="133">
        <v>1.58</v>
      </c>
      <c r="F84" s="133"/>
      <c r="G84" s="133">
        <v>1.58</v>
      </c>
      <c r="H84" s="133"/>
      <c r="I84" s="133">
        <v>1.58</v>
      </c>
      <c r="J84" s="133"/>
      <c r="K84" s="64">
        <f t="shared" si="2"/>
        <v>1.585</v>
      </c>
    </row>
    <row r="85" spans="1:11" ht="19.5" customHeight="1">
      <c r="A85" s="91" t="s">
        <v>99</v>
      </c>
      <c r="B85" s="21" t="s">
        <v>0</v>
      </c>
      <c r="C85" s="133">
        <v>1.5</v>
      </c>
      <c r="D85" s="133"/>
      <c r="E85" s="133">
        <v>1.48</v>
      </c>
      <c r="F85" s="133"/>
      <c r="G85" s="133">
        <v>1.48</v>
      </c>
      <c r="H85" s="133"/>
      <c r="I85" s="133">
        <v>1.48</v>
      </c>
      <c r="J85" s="133"/>
      <c r="K85" s="64">
        <f t="shared" si="2"/>
        <v>1.4849999999999999</v>
      </c>
    </row>
    <row r="86" spans="1:11" ht="19.5" customHeight="1">
      <c r="A86" s="91" t="s">
        <v>98</v>
      </c>
      <c r="B86" s="21" t="s">
        <v>0</v>
      </c>
      <c r="C86" s="133">
        <v>1.03</v>
      </c>
      <c r="D86" s="133"/>
      <c r="E86" s="133">
        <v>1</v>
      </c>
      <c r="F86" s="133"/>
      <c r="G86" s="133">
        <v>1</v>
      </c>
      <c r="H86" s="133"/>
      <c r="I86" s="133">
        <v>1</v>
      </c>
      <c r="J86" s="133"/>
      <c r="K86" s="64">
        <f t="shared" si="2"/>
        <v>1.0075</v>
      </c>
    </row>
    <row r="87" spans="1:11" ht="19.5" customHeight="1">
      <c r="A87" s="56" t="s">
        <v>77</v>
      </c>
      <c r="B87" s="23"/>
      <c r="C87" s="135"/>
      <c r="D87" s="135"/>
      <c r="E87" s="135"/>
      <c r="F87" s="135"/>
      <c r="G87" s="135"/>
      <c r="H87" s="135"/>
      <c r="I87" s="135"/>
      <c r="J87" s="135"/>
      <c r="K87" s="77"/>
    </row>
    <row r="88" spans="1:11" ht="19.5" customHeight="1">
      <c r="A88" s="87" t="s">
        <v>31</v>
      </c>
      <c r="B88" s="23"/>
      <c r="C88" s="135"/>
      <c r="D88" s="135"/>
      <c r="E88" s="110"/>
      <c r="F88" s="110"/>
      <c r="G88" s="110"/>
      <c r="H88" s="110"/>
      <c r="I88" s="110"/>
      <c r="J88" s="110"/>
      <c r="K88" s="77"/>
    </row>
    <row r="89" spans="1:11" ht="19.5" customHeight="1">
      <c r="A89" s="85" t="s">
        <v>125</v>
      </c>
      <c r="B89" s="20" t="s">
        <v>83</v>
      </c>
      <c r="C89" s="136">
        <v>0.95</v>
      </c>
      <c r="D89" s="136"/>
      <c r="E89" s="136">
        <v>0.95</v>
      </c>
      <c r="F89" s="136"/>
      <c r="G89" s="136">
        <v>0.95</v>
      </c>
      <c r="H89" s="136"/>
      <c r="I89" s="136">
        <v>0.95</v>
      </c>
      <c r="J89" s="136"/>
      <c r="K89" s="63">
        <f>AVERAGE(C89:J89)</f>
        <v>0.95</v>
      </c>
    </row>
    <row r="90" spans="1:11" ht="19.5" customHeight="1">
      <c r="A90" s="85" t="s">
        <v>126</v>
      </c>
      <c r="B90" s="21" t="s">
        <v>0</v>
      </c>
      <c r="C90" s="133">
        <v>0.65</v>
      </c>
      <c r="D90" s="133"/>
      <c r="E90" s="133">
        <v>0.65</v>
      </c>
      <c r="F90" s="133"/>
      <c r="G90" s="133">
        <v>0.65</v>
      </c>
      <c r="H90" s="133"/>
      <c r="I90" s="133">
        <v>0.65</v>
      </c>
      <c r="J90" s="133"/>
      <c r="K90" s="64">
        <f>AVERAGE(C90:J90)</f>
        <v>0.65</v>
      </c>
    </row>
    <row r="91" spans="1:11" ht="19.5" customHeight="1">
      <c r="A91" s="92" t="s">
        <v>32</v>
      </c>
      <c r="B91" s="21" t="s">
        <v>0</v>
      </c>
      <c r="C91" s="138"/>
      <c r="D91" s="138"/>
      <c r="E91" s="138"/>
      <c r="F91" s="138"/>
      <c r="G91" s="138"/>
      <c r="H91" s="138"/>
      <c r="I91" s="138"/>
      <c r="J91" s="138"/>
      <c r="K91" s="78"/>
    </row>
    <row r="92" spans="1:11" ht="19.5" customHeight="1">
      <c r="A92" s="85" t="s">
        <v>125</v>
      </c>
      <c r="B92" s="21" t="s">
        <v>0</v>
      </c>
      <c r="C92" s="133">
        <v>0.6</v>
      </c>
      <c r="D92" s="133"/>
      <c r="E92" s="133">
        <v>0.6</v>
      </c>
      <c r="F92" s="133"/>
      <c r="G92" s="133">
        <v>0.6</v>
      </c>
      <c r="H92" s="133"/>
      <c r="I92" s="133">
        <v>0.6</v>
      </c>
      <c r="J92" s="133"/>
      <c r="K92" s="64">
        <f>AVERAGE(C92:J92)</f>
        <v>0.6</v>
      </c>
    </row>
    <row r="93" spans="1:11" ht="19.5" customHeight="1">
      <c r="A93" s="85" t="s">
        <v>126</v>
      </c>
      <c r="B93" s="21" t="s">
        <v>0</v>
      </c>
      <c r="C93" s="133">
        <v>0.3</v>
      </c>
      <c r="D93" s="133"/>
      <c r="E93" s="133">
        <v>0.3</v>
      </c>
      <c r="F93" s="133"/>
      <c r="G93" s="133">
        <v>0.3</v>
      </c>
      <c r="H93" s="133"/>
      <c r="I93" s="133">
        <v>0.3</v>
      </c>
      <c r="J93" s="133"/>
      <c r="K93" s="64">
        <f>AVERAGE(C93:J93)</f>
        <v>0.3</v>
      </c>
    </row>
    <row r="94" spans="1:11" ht="19.5" customHeight="1">
      <c r="A94" s="92" t="s">
        <v>33</v>
      </c>
      <c r="B94" s="21" t="s">
        <v>0</v>
      </c>
      <c r="C94" s="133">
        <v>0.15</v>
      </c>
      <c r="D94" s="133"/>
      <c r="E94" s="133">
        <v>0.15</v>
      </c>
      <c r="F94" s="133"/>
      <c r="G94" s="133">
        <v>0.15</v>
      </c>
      <c r="H94" s="133"/>
      <c r="I94" s="133">
        <v>0.15</v>
      </c>
      <c r="J94" s="133"/>
      <c r="K94" s="64">
        <f>AVERAGE(C94:J94)</f>
        <v>0.15</v>
      </c>
    </row>
    <row r="95" spans="1:11" ht="19.5" customHeight="1">
      <c r="A95" s="56" t="s">
        <v>76</v>
      </c>
      <c r="B95" s="23"/>
      <c r="C95" s="137"/>
      <c r="D95" s="137"/>
      <c r="E95" s="137"/>
      <c r="F95" s="137"/>
      <c r="G95" s="137"/>
      <c r="H95" s="137"/>
      <c r="I95" s="137"/>
      <c r="J95" s="137"/>
      <c r="K95" s="79"/>
    </row>
    <row r="96" spans="1:11" ht="19.5" customHeight="1">
      <c r="A96" s="85" t="s">
        <v>127</v>
      </c>
      <c r="B96" s="20" t="s">
        <v>83</v>
      </c>
      <c r="C96" s="136">
        <v>1.37</v>
      </c>
      <c r="D96" s="136"/>
      <c r="E96" s="136">
        <v>1.34</v>
      </c>
      <c r="F96" s="136"/>
      <c r="G96" s="136">
        <v>1.29</v>
      </c>
      <c r="H96" s="136"/>
      <c r="I96" s="136">
        <v>1.26</v>
      </c>
      <c r="J96" s="136"/>
      <c r="K96" s="63">
        <f>AVERAGE(C96:J96)</f>
        <v>1.315</v>
      </c>
    </row>
    <row r="97" spans="1:11" ht="19.5" customHeight="1">
      <c r="A97" s="85" t="s">
        <v>128</v>
      </c>
      <c r="B97" s="21" t="s">
        <v>0</v>
      </c>
      <c r="C97" s="133">
        <v>1.39</v>
      </c>
      <c r="D97" s="133"/>
      <c r="E97" s="133">
        <v>1.36</v>
      </c>
      <c r="F97" s="133"/>
      <c r="G97" s="133">
        <v>1.31</v>
      </c>
      <c r="H97" s="133"/>
      <c r="I97" s="133">
        <v>1.28</v>
      </c>
      <c r="J97" s="133"/>
      <c r="K97" s="64">
        <f>AVERAGE(C97:J97)</f>
        <v>1.3350000000000002</v>
      </c>
    </row>
    <row r="98" spans="1:11" ht="19.5" customHeight="1">
      <c r="A98" s="93"/>
      <c r="B98" s="34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19.5" customHeight="1">
      <c r="A99" s="56" t="s">
        <v>241</v>
      </c>
      <c r="B99" s="18"/>
      <c r="C99" s="135"/>
      <c r="D99" s="135"/>
      <c r="E99" s="135"/>
      <c r="F99" s="135"/>
      <c r="G99" s="135"/>
      <c r="H99" s="135"/>
      <c r="I99" s="135"/>
      <c r="J99" s="135"/>
      <c r="K99" s="77"/>
    </row>
    <row r="100" spans="1:11" ht="19.5" customHeight="1">
      <c r="A100" s="56" t="s">
        <v>107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77"/>
    </row>
    <row r="101" spans="1:11" ht="19.5" customHeight="1">
      <c r="A101" s="85" t="s">
        <v>130</v>
      </c>
      <c r="B101" s="20" t="s">
        <v>83</v>
      </c>
      <c r="C101" s="136">
        <v>2.35</v>
      </c>
      <c r="D101" s="136"/>
      <c r="E101" s="136">
        <v>2.35</v>
      </c>
      <c r="F101" s="136"/>
      <c r="G101" s="136">
        <v>2.45</v>
      </c>
      <c r="H101" s="136"/>
      <c r="I101" s="136">
        <v>2.45</v>
      </c>
      <c r="J101" s="136"/>
      <c r="K101" s="63">
        <f aca="true" t="shared" si="3" ref="K101:K107">AVERAGE(C101:J101)</f>
        <v>2.4000000000000004</v>
      </c>
    </row>
    <row r="102" spans="1:11" ht="19.5" customHeight="1">
      <c r="A102" s="85" t="s">
        <v>131</v>
      </c>
      <c r="B102" s="21" t="s">
        <v>0</v>
      </c>
      <c r="C102" s="133">
        <v>6.5</v>
      </c>
      <c r="D102" s="133"/>
      <c r="E102" s="133">
        <v>6.5</v>
      </c>
      <c r="F102" s="133"/>
      <c r="G102" s="133">
        <v>6.5</v>
      </c>
      <c r="H102" s="133"/>
      <c r="I102" s="133">
        <v>6.5</v>
      </c>
      <c r="J102" s="133"/>
      <c r="K102" s="64">
        <f t="shared" si="3"/>
        <v>6.5</v>
      </c>
    </row>
    <row r="103" spans="1:11" ht="19.5" customHeight="1">
      <c r="A103" s="85" t="s">
        <v>129</v>
      </c>
      <c r="B103" s="21" t="s">
        <v>0</v>
      </c>
      <c r="C103" s="133" t="s">
        <v>80</v>
      </c>
      <c r="D103" s="133"/>
      <c r="E103" s="133" t="s">
        <v>80</v>
      </c>
      <c r="F103" s="133"/>
      <c r="G103" s="133" t="s">
        <v>80</v>
      </c>
      <c r="H103" s="133"/>
      <c r="I103" s="133" t="s">
        <v>80</v>
      </c>
      <c r="J103" s="133"/>
      <c r="K103" s="64" t="str">
        <f>IF(ISERROR(AVERAGE(C103:J103)),"  = ",AVERAGE(C103:J103))</f>
        <v>  = </v>
      </c>
    </row>
    <row r="104" spans="1:11" ht="19.5" customHeight="1">
      <c r="A104" s="85" t="s">
        <v>132</v>
      </c>
      <c r="B104" s="21" t="s">
        <v>0</v>
      </c>
      <c r="C104" s="133">
        <v>2.55</v>
      </c>
      <c r="D104" s="133"/>
      <c r="E104" s="133">
        <v>2.25</v>
      </c>
      <c r="F104" s="133"/>
      <c r="G104" s="133">
        <v>2.4</v>
      </c>
      <c r="H104" s="133"/>
      <c r="I104" s="133">
        <v>2.4</v>
      </c>
      <c r="J104" s="133"/>
      <c r="K104" s="64">
        <f t="shared" si="3"/>
        <v>2.4</v>
      </c>
    </row>
    <row r="105" spans="1:11" ht="19.5" customHeight="1">
      <c r="A105" s="85" t="s">
        <v>133</v>
      </c>
      <c r="B105" s="21" t="s">
        <v>0</v>
      </c>
      <c r="C105" s="133">
        <v>2.35</v>
      </c>
      <c r="D105" s="133"/>
      <c r="E105" s="133">
        <v>2.3</v>
      </c>
      <c r="F105" s="133"/>
      <c r="G105" s="133">
        <v>2.3</v>
      </c>
      <c r="H105" s="133"/>
      <c r="I105" s="133">
        <v>2.3</v>
      </c>
      <c r="J105" s="133"/>
      <c r="K105" s="64">
        <f t="shared" si="3"/>
        <v>2.3125</v>
      </c>
    </row>
    <row r="106" spans="1:11" ht="19.5" customHeight="1">
      <c r="A106" s="85" t="s">
        <v>134</v>
      </c>
      <c r="B106" s="21" t="s">
        <v>0</v>
      </c>
      <c r="C106" s="133">
        <v>2.85</v>
      </c>
      <c r="D106" s="133"/>
      <c r="E106" s="133">
        <v>2.85</v>
      </c>
      <c r="F106" s="133"/>
      <c r="G106" s="133">
        <v>2.85</v>
      </c>
      <c r="H106" s="133"/>
      <c r="I106" s="133">
        <v>2.85</v>
      </c>
      <c r="J106" s="133"/>
      <c r="K106" s="64">
        <f t="shared" si="3"/>
        <v>2.85</v>
      </c>
    </row>
    <row r="107" spans="1:11" ht="19.5" customHeight="1">
      <c r="A107" s="85" t="s">
        <v>135</v>
      </c>
      <c r="B107" s="21" t="s">
        <v>0</v>
      </c>
      <c r="C107" s="133">
        <v>5.75</v>
      </c>
      <c r="D107" s="133"/>
      <c r="E107" s="133">
        <v>5.75</v>
      </c>
      <c r="F107" s="133"/>
      <c r="G107" s="133">
        <v>5.25</v>
      </c>
      <c r="H107" s="133"/>
      <c r="I107" s="133">
        <v>5.25</v>
      </c>
      <c r="J107" s="133"/>
      <c r="K107" s="64">
        <f t="shared" si="3"/>
        <v>5.5</v>
      </c>
    </row>
    <row r="108" spans="1:11" ht="19.5" customHeight="1">
      <c r="A108" s="56" t="s">
        <v>76</v>
      </c>
      <c r="B108" s="18"/>
      <c r="C108" s="135"/>
      <c r="D108" s="135"/>
      <c r="E108" s="135"/>
      <c r="F108" s="135"/>
      <c r="G108" s="135"/>
      <c r="H108" s="135"/>
      <c r="I108" s="135"/>
      <c r="J108" s="135"/>
      <c r="K108" s="77"/>
    </row>
    <row r="109" spans="1:11" ht="19.5" customHeight="1">
      <c r="A109" s="85" t="s">
        <v>136</v>
      </c>
      <c r="B109" s="20" t="s">
        <v>83</v>
      </c>
      <c r="C109" s="136">
        <v>1.92</v>
      </c>
      <c r="D109" s="136"/>
      <c r="E109" s="136">
        <v>1.92</v>
      </c>
      <c r="F109" s="136"/>
      <c r="G109" s="136">
        <v>1.92</v>
      </c>
      <c r="H109" s="136"/>
      <c r="I109" s="136">
        <v>1.92</v>
      </c>
      <c r="J109" s="136"/>
      <c r="K109" s="63">
        <f>AVERAGE(C109:J109)</f>
        <v>1.92</v>
      </c>
    </row>
    <row r="110" spans="1:11" ht="19.5" customHeight="1">
      <c r="A110" s="85" t="s">
        <v>137</v>
      </c>
      <c r="B110" s="21" t="s">
        <v>0</v>
      </c>
      <c r="C110" s="133">
        <v>1.73</v>
      </c>
      <c r="D110" s="133"/>
      <c r="E110" s="133">
        <v>1.73</v>
      </c>
      <c r="F110" s="133"/>
      <c r="G110" s="133">
        <v>1.73</v>
      </c>
      <c r="H110" s="133"/>
      <c r="I110" s="133">
        <v>1.73</v>
      </c>
      <c r="J110" s="133"/>
      <c r="K110" s="64">
        <f>AVERAGE(C110:J110)</f>
        <v>1.73</v>
      </c>
    </row>
    <row r="111" spans="1:11" ht="19.5" customHeight="1" thickBot="1">
      <c r="A111" s="13"/>
      <c r="B111" s="12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9.5" customHeight="1" thickTop="1">
      <c r="A112" s="57"/>
      <c r="B112" s="18"/>
      <c r="C112" s="134" t="s">
        <v>192</v>
      </c>
      <c r="D112" s="134"/>
      <c r="E112" s="134" t="s">
        <v>193</v>
      </c>
      <c r="F112" s="134"/>
      <c r="G112" s="134" t="s">
        <v>194</v>
      </c>
      <c r="H112" s="134"/>
      <c r="I112" s="134" t="s">
        <v>195</v>
      </c>
      <c r="J112" s="134"/>
      <c r="K112" s="70" t="s">
        <v>144</v>
      </c>
    </row>
    <row r="113" spans="1:11" ht="19.5" customHeight="1">
      <c r="A113" s="56"/>
      <c r="B113" s="35"/>
      <c r="C113" s="71" t="s">
        <v>53</v>
      </c>
      <c r="D113" s="71" t="s">
        <v>54</v>
      </c>
      <c r="E113" s="71" t="s">
        <v>53</v>
      </c>
      <c r="F113" s="71" t="s">
        <v>54</v>
      </c>
      <c r="G113" s="71" t="s">
        <v>53</v>
      </c>
      <c r="H113" s="71" t="s">
        <v>54</v>
      </c>
      <c r="I113" s="71" t="s">
        <v>53</v>
      </c>
      <c r="J113" s="71" t="s">
        <v>54</v>
      </c>
      <c r="K113" s="71" t="s">
        <v>227</v>
      </c>
    </row>
    <row r="114" spans="1:11" ht="19.5" customHeight="1">
      <c r="A114" s="56" t="s">
        <v>242</v>
      </c>
      <c r="B114" s="24" t="s">
        <v>8</v>
      </c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9.5" customHeight="1">
      <c r="A115" s="85" t="s">
        <v>57</v>
      </c>
      <c r="B115" s="20" t="s">
        <v>82</v>
      </c>
      <c r="C115" s="63" t="s">
        <v>80</v>
      </c>
      <c r="D115" s="63" t="s">
        <v>80</v>
      </c>
      <c r="E115" s="63" t="s">
        <v>80</v>
      </c>
      <c r="F115" s="63" t="s">
        <v>80</v>
      </c>
      <c r="G115" s="63" t="s">
        <v>80</v>
      </c>
      <c r="H115" s="63" t="s">
        <v>80</v>
      </c>
      <c r="I115" s="63" t="s">
        <v>80</v>
      </c>
      <c r="J115" s="63" t="s">
        <v>80</v>
      </c>
      <c r="K115" s="63" t="str">
        <f>IF(ISERROR(AVERAGE(C115:J115)),"  = ",AVERAGE(C115:J115))</f>
        <v>  = </v>
      </c>
    </row>
    <row r="116" spans="1:11" ht="19.5" customHeight="1">
      <c r="A116" s="85" t="s">
        <v>97</v>
      </c>
      <c r="B116" s="21" t="s">
        <v>0</v>
      </c>
      <c r="C116" s="61" t="s">
        <v>80</v>
      </c>
      <c r="D116" s="61" t="s">
        <v>80</v>
      </c>
      <c r="E116" s="61" t="s">
        <v>80</v>
      </c>
      <c r="F116" s="61" t="s">
        <v>80</v>
      </c>
      <c r="G116" s="61" t="s">
        <v>80</v>
      </c>
      <c r="H116" s="61" t="s">
        <v>80</v>
      </c>
      <c r="I116" s="61" t="s">
        <v>80</v>
      </c>
      <c r="J116" s="61" t="s">
        <v>80</v>
      </c>
      <c r="K116" s="63" t="str">
        <f>IF(ISERROR(AVERAGE(C116:J116)),"  = ",AVERAGE(C116:J116))</f>
        <v>  = </v>
      </c>
    </row>
    <row r="117" spans="1:11" ht="19.5" customHeight="1">
      <c r="A117" s="85" t="s">
        <v>96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 t="s">
        <v>80</v>
      </c>
      <c r="J117" s="61" t="s">
        <v>80</v>
      </c>
      <c r="K117" s="63" t="str">
        <f>IF(ISERROR(AVERAGE(C117:J117)),"  = ",AVERAGE(C117:J117))</f>
        <v>  = </v>
      </c>
    </row>
    <row r="118" spans="1:11" ht="19.5" customHeight="1">
      <c r="A118" s="85" t="s">
        <v>34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 t="s">
        <v>80</v>
      </c>
      <c r="J118" s="61" t="s">
        <v>80</v>
      </c>
      <c r="K118" s="63" t="str">
        <f>IF(ISERROR(AVERAGE(C118:J118)),"  = ",AVERAGE(C118:J118))</f>
        <v>  = </v>
      </c>
    </row>
    <row r="119" spans="1:11" ht="19.5" customHeight="1">
      <c r="A119" s="94"/>
      <c r="B119" s="23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9.5" customHeight="1">
      <c r="A120" s="56" t="s">
        <v>269</v>
      </c>
      <c r="B120" s="18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9.5" customHeight="1">
      <c r="A121" s="85" t="s">
        <v>91</v>
      </c>
      <c r="B121" s="20" t="s">
        <v>84</v>
      </c>
      <c r="C121" s="63">
        <v>4.6</v>
      </c>
      <c r="D121" s="63">
        <v>5.3</v>
      </c>
      <c r="E121" s="63">
        <v>4.6</v>
      </c>
      <c r="F121" s="63">
        <v>5.3</v>
      </c>
      <c r="G121" s="63">
        <v>4.7</v>
      </c>
      <c r="H121" s="63">
        <v>5.4</v>
      </c>
      <c r="I121" s="63">
        <v>4.6</v>
      </c>
      <c r="J121" s="63">
        <v>5.3</v>
      </c>
      <c r="K121" s="63">
        <f>AVERAGE(C121:J121)</f>
        <v>4.975</v>
      </c>
    </row>
    <row r="122" spans="1:11" ht="19.5" customHeight="1">
      <c r="A122" s="85" t="s">
        <v>92</v>
      </c>
      <c r="B122" s="21" t="s">
        <v>0</v>
      </c>
      <c r="C122" s="63">
        <v>4.8</v>
      </c>
      <c r="D122" s="63">
        <v>5.5</v>
      </c>
      <c r="E122" s="63">
        <v>4.8</v>
      </c>
      <c r="F122" s="63">
        <v>5.5</v>
      </c>
      <c r="G122" s="63">
        <v>4.8</v>
      </c>
      <c r="H122" s="63">
        <v>5.5</v>
      </c>
      <c r="I122" s="63">
        <v>4.8</v>
      </c>
      <c r="J122" s="63">
        <v>5.5</v>
      </c>
      <c r="K122" s="63">
        <f>AVERAGE(C122:J122)</f>
        <v>5.15</v>
      </c>
    </row>
    <row r="123" spans="1:11" ht="19.5" customHeight="1">
      <c r="A123" s="85" t="s">
        <v>35</v>
      </c>
      <c r="B123" s="21" t="s">
        <v>0</v>
      </c>
      <c r="C123" s="64">
        <v>4.2</v>
      </c>
      <c r="D123" s="64">
        <v>5</v>
      </c>
      <c r="E123" s="64">
        <v>4.3</v>
      </c>
      <c r="F123" s="64">
        <v>5</v>
      </c>
      <c r="G123" s="64">
        <v>4.4</v>
      </c>
      <c r="H123" s="64">
        <v>5.1</v>
      </c>
      <c r="I123" s="64">
        <v>4.2</v>
      </c>
      <c r="J123" s="64">
        <v>5</v>
      </c>
      <c r="K123" s="64">
        <f>AVERAGE(C123:J123)</f>
        <v>4.65</v>
      </c>
    </row>
    <row r="124" spans="1:11" ht="19.5" customHeight="1">
      <c r="A124" s="56"/>
      <c r="B124" s="23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ht="19.5" customHeight="1">
      <c r="A125" s="56" t="s">
        <v>244</v>
      </c>
      <c r="B125" s="18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9.5" customHeight="1">
      <c r="A126" s="56" t="s">
        <v>245</v>
      </c>
      <c r="B126" s="24" t="s">
        <v>8</v>
      </c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9.5" customHeight="1">
      <c r="A127" s="85" t="s">
        <v>36</v>
      </c>
      <c r="B127" s="20" t="s">
        <v>82</v>
      </c>
      <c r="C127" s="60" t="s">
        <v>80</v>
      </c>
      <c r="D127" s="60" t="s">
        <v>80</v>
      </c>
      <c r="E127" s="60" t="s">
        <v>80</v>
      </c>
      <c r="F127" s="60" t="s">
        <v>80</v>
      </c>
      <c r="G127" s="60" t="s">
        <v>80</v>
      </c>
      <c r="H127" s="60" t="s">
        <v>80</v>
      </c>
      <c r="I127" s="60" t="s">
        <v>80</v>
      </c>
      <c r="J127" s="60" t="s">
        <v>80</v>
      </c>
      <c r="K127" s="60" t="str">
        <f aca="true" t="shared" si="4" ref="K127:K151">IF(ISERROR(AVERAGE(C127:J127)),"  = ",AVERAGE(C127:J127))</f>
        <v>  = </v>
      </c>
    </row>
    <row r="128" spans="1:11" ht="19.5" customHeight="1">
      <c r="A128" s="85" t="s">
        <v>86</v>
      </c>
      <c r="B128" s="21" t="s">
        <v>0</v>
      </c>
      <c r="C128" s="61" t="s">
        <v>80</v>
      </c>
      <c r="D128" s="61" t="s">
        <v>80</v>
      </c>
      <c r="E128" s="61" t="s">
        <v>80</v>
      </c>
      <c r="F128" s="61" t="s">
        <v>80</v>
      </c>
      <c r="G128" s="61" t="s">
        <v>80</v>
      </c>
      <c r="H128" s="61" t="s">
        <v>80</v>
      </c>
      <c r="I128" s="61" t="s">
        <v>80</v>
      </c>
      <c r="J128" s="61" t="s">
        <v>80</v>
      </c>
      <c r="K128" s="60" t="str">
        <f t="shared" si="4"/>
        <v>  = </v>
      </c>
    </row>
    <row r="129" spans="1:11" ht="19.5" customHeight="1">
      <c r="A129" s="85" t="s">
        <v>37</v>
      </c>
      <c r="B129" s="21" t="s">
        <v>0</v>
      </c>
      <c r="C129" s="61" t="s">
        <v>80</v>
      </c>
      <c r="D129" s="61" t="s">
        <v>80</v>
      </c>
      <c r="E129" s="61" t="s">
        <v>80</v>
      </c>
      <c r="F129" s="61" t="s">
        <v>80</v>
      </c>
      <c r="G129" s="61" t="s">
        <v>80</v>
      </c>
      <c r="H129" s="61" t="s">
        <v>80</v>
      </c>
      <c r="I129" s="61" t="s">
        <v>80</v>
      </c>
      <c r="J129" s="61" t="s">
        <v>80</v>
      </c>
      <c r="K129" s="60" t="str">
        <f t="shared" si="4"/>
        <v>  = </v>
      </c>
    </row>
    <row r="130" spans="1:11" ht="19.5" customHeight="1">
      <c r="A130" s="85" t="s">
        <v>38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0" t="str">
        <f t="shared" si="4"/>
        <v>  = </v>
      </c>
    </row>
    <row r="131" spans="1:11" ht="19.5" customHeight="1">
      <c r="A131" s="56" t="s">
        <v>246</v>
      </c>
      <c r="B131" s="23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1:11" ht="19.5" customHeight="1">
      <c r="A132" s="85" t="s">
        <v>65</v>
      </c>
      <c r="B132" s="20" t="s">
        <v>82</v>
      </c>
      <c r="C132" s="60" t="s">
        <v>80</v>
      </c>
      <c r="D132" s="60" t="s">
        <v>80</v>
      </c>
      <c r="E132" s="60" t="s">
        <v>80</v>
      </c>
      <c r="F132" s="60" t="s">
        <v>80</v>
      </c>
      <c r="G132" s="60" t="s">
        <v>80</v>
      </c>
      <c r="H132" s="60" t="s">
        <v>80</v>
      </c>
      <c r="I132" s="60" t="s">
        <v>80</v>
      </c>
      <c r="J132" s="60" t="s">
        <v>80</v>
      </c>
      <c r="K132" s="60" t="str">
        <f t="shared" si="4"/>
        <v>  = </v>
      </c>
    </row>
    <row r="133" spans="1:11" ht="19.5" customHeight="1">
      <c r="A133" s="85" t="s">
        <v>39</v>
      </c>
      <c r="B133" s="21" t="s">
        <v>0</v>
      </c>
      <c r="C133" s="61" t="s">
        <v>80</v>
      </c>
      <c r="D133" s="61" t="s">
        <v>80</v>
      </c>
      <c r="E133" s="61" t="s">
        <v>80</v>
      </c>
      <c r="F133" s="61" t="s">
        <v>80</v>
      </c>
      <c r="G133" s="61" t="s">
        <v>80</v>
      </c>
      <c r="H133" s="61" t="s">
        <v>80</v>
      </c>
      <c r="I133" s="61" t="s">
        <v>80</v>
      </c>
      <c r="J133" s="61" t="s">
        <v>80</v>
      </c>
      <c r="K133" s="60" t="str">
        <f t="shared" si="4"/>
        <v>  = </v>
      </c>
    </row>
    <row r="134" spans="1:11" ht="19.5" customHeight="1">
      <c r="A134" s="85" t="s">
        <v>40</v>
      </c>
      <c r="B134" s="21" t="s">
        <v>0</v>
      </c>
      <c r="C134" s="61">
        <v>36</v>
      </c>
      <c r="D134" s="61">
        <v>49</v>
      </c>
      <c r="E134" s="61">
        <v>37</v>
      </c>
      <c r="F134" s="61">
        <v>50</v>
      </c>
      <c r="G134" s="61">
        <v>37</v>
      </c>
      <c r="H134" s="61">
        <v>50</v>
      </c>
      <c r="I134" s="61">
        <v>37</v>
      </c>
      <c r="J134" s="61">
        <v>50</v>
      </c>
      <c r="K134" s="60">
        <f t="shared" si="4"/>
        <v>43.25</v>
      </c>
    </row>
    <row r="135" spans="1:11" ht="19.5" customHeight="1">
      <c r="A135" s="85" t="s">
        <v>41</v>
      </c>
      <c r="B135" s="21" t="s">
        <v>0</v>
      </c>
      <c r="C135" s="61">
        <v>31</v>
      </c>
      <c r="D135" s="61">
        <v>46</v>
      </c>
      <c r="E135" s="61">
        <v>31</v>
      </c>
      <c r="F135" s="61">
        <v>46</v>
      </c>
      <c r="G135" s="61">
        <v>31</v>
      </c>
      <c r="H135" s="61">
        <v>46</v>
      </c>
      <c r="I135" s="61">
        <v>31</v>
      </c>
      <c r="J135" s="61">
        <v>46</v>
      </c>
      <c r="K135" s="60">
        <f t="shared" si="4"/>
        <v>38.5</v>
      </c>
    </row>
    <row r="136" spans="1:11" ht="19.5" customHeight="1">
      <c r="A136" s="85" t="s">
        <v>66</v>
      </c>
      <c r="B136" s="21" t="s">
        <v>0</v>
      </c>
      <c r="C136" s="61">
        <v>28</v>
      </c>
      <c r="D136" s="61">
        <v>40</v>
      </c>
      <c r="E136" s="61">
        <v>28</v>
      </c>
      <c r="F136" s="61">
        <v>40</v>
      </c>
      <c r="G136" s="61">
        <v>28</v>
      </c>
      <c r="H136" s="61">
        <v>40</v>
      </c>
      <c r="I136" s="61">
        <v>28</v>
      </c>
      <c r="J136" s="61">
        <v>40</v>
      </c>
      <c r="K136" s="60">
        <f t="shared" si="4"/>
        <v>34</v>
      </c>
    </row>
    <row r="137" spans="1:11" ht="19.5" customHeight="1">
      <c r="A137" s="85" t="s">
        <v>42</v>
      </c>
      <c r="B137" s="21" t="s">
        <v>0</v>
      </c>
      <c r="C137" s="61">
        <v>31</v>
      </c>
      <c r="D137" s="61">
        <v>44</v>
      </c>
      <c r="E137" s="61">
        <v>31</v>
      </c>
      <c r="F137" s="61">
        <v>44</v>
      </c>
      <c r="G137" s="61">
        <v>31</v>
      </c>
      <c r="H137" s="61">
        <v>44</v>
      </c>
      <c r="I137" s="61">
        <v>31</v>
      </c>
      <c r="J137" s="61">
        <v>44</v>
      </c>
      <c r="K137" s="60">
        <f t="shared" si="4"/>
        <v>37.5</v>
      </c>
    </row>
    <row r="138" spans="1:11" ht="19.5" customHeight="1">
      <c r="A138" s="85" t="s">
        <v>43</v>
      </c>
      <c r="B138" s="21" t="s">
        <v>0</v>
      </c>
      <c r="C138" s="61">
        <v>11</v>
      </c>
      <c r="D138" s="61">
        <v>13</v>
      </c>
      <c r="E138" s="61">
        <v>11</v>
      </c>
      <c r="F138" s="61">
        <v>13</v>
      </c>
      <c r="G138" s="61">
        <v>11</v>
      </c>
      <c r="H138" s="61">
        <v>13</v>
      </c>
      <c r="I138" s="61">
        <v>11</v>
      </c>
      <c r="J138" s="61">
        <v>13</v>
      </c>
      <c r="K138" s="60">
        <f t="shared" si="4"/>
        <v>12</v>
      </c>
    </row>
    <row r="139" spans="1:11" ht="19.5" customHeight="1">
      <c r="A139" s="85" t="s">
        <v>67</v>
      </c>
      <c r="B139" s="21" t="s">
        <v>0</v>
      </c>
      <c r="C139" s="61">
        <v>0.4</v>
      </c>
      <c r="D139" s="61">
        <v>0.6</v>
      </c>
      <c r="E139" s="61">
        <v>0.4</v>
      </c>
      <c r="F139" s="61">
        <v>0.6</v>
      </c>
      <c r="G139" s="61">
        <v>0.4</v>
      </c>
      <c r="H139" s="61">
        <v>0.6</v>
      </c>
      <c r="I139" s="61">
        <v>0.4</v>
      </c>
      <c r="J139" s="61">
        <v>0.6</v>
      </c>
      <c r="K139" s="60">
        <f t="shared" si="4"/>
        <v>0.5</v>
      </c>
    </row>
    <row r="140" spans="1:11" ht="19.5" customHeight="1">
      <c r="A140" s="56" t="s">
        <v>247</v>
      </c>
      <c r="B140" s="23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19.5" customHeight="1">
      <c r="A141" s="85" t="s">
        <v>68</v>
      </c>
      <c r="B141" s="20" t="s">
        <v>82</v>
      </c>
      <c r="C141" s="60" t="s">
        <v>80</v>
      </c>
      <c r="D141" s="60" t="s">
        <v>80</v>
      </c>
      <c r="E141" s="60" t="s">
        <v>80</v>
      </c>
      <c r="F141" s="60" t="s">
        <v>80</v>
      </c>
      <c r="G141" s="60" t="s">
        <v>80</v>
      </c>
      <c r="H141" s="60" t="s">
        <v>80</v>
      </c>
      <c r="I141" s="60" t="s">
        <v>80</v>
      </c>
      <c r="J141" s="60" t="s">
        <v>80</v>
      </c>
      <c r="K141" s="60" t="str">
        <f t="shared" si="4"/>
        <v>  = </v>
      </c>
    </row>
    <row r="142" spans="1:11" ht="19.5" customHeight="1">
      <c r="A142" s="85" t="s">
        <v>182</v>
      </c>
      <c r="B142" s="21" t="s">
        <v>0</v>
      </c>
      <c r="C142" s="60" t="s">
        <v>80</v>
      </c>
      <c r="D142" s="60" t="s">
        <v>80</v>
      </c>
      <c r="E142" s="60" t="s">
        <v>80</v>
      </c>
      <c r="F142" s="60" t="s">
        <v>80</v>
      </c>
      <c r="G142" s="60" t="s">
        <v>80</v>
      </c>
      <c r="H142" s="60" t="s">
        <v>80</v>
      </c>
      <c r="I142" s="60" t="s">
        <v>80</v>
      </c>
      <c r="J142" s="60" t="s">
        <v>80</v>
      </c>
      <c r="K142" s="60" t="str">
        <f t="shared" si="4"/>
        <v>  = </v>
      </c>
    </row>
    <row r="143" spans="1:11" ht="19.5" customHeight="1">
      <c r="A143" s="85" t="s">
        <v>45</v>
      </c>
      <c r="B143" s="21" t="s">
        <v>0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 t="s">
        <v>80</v>
      </c>
      <c r="J143" s="60" t="s">
        <v>80</v>
      </c>
      <c r="K143" s="60" t="str">
        <f t="shared" si="4"/>
        <v>  = </v>
      </c>
    </row>
    <row r="144" spans="1:11" ht="19.5" customHeight="1">
      <c r="A144" s="85" t="s">
        <v>46</v>
      </c>
      <c r="B144" s="21" t="s">
        <v>0</v>
      </c>
      <c r="C144" s="60">
        <v>38</v>
      </c>
      <c r="D144" s="60">
        <v>53</v>
      </c>
      <c r="E144" s="60">
        <v>38</v>
      </c>
      <c r="F144" s="60">
        <v>53</v>
      </c>
      <c r="G144" s="60">
        <v>42</v>
      </c>
      <c r="H144" s="60">
        <v>60</v>
      </c>
      <c r="I144" s="60">
        <v>42</v>
      </c>
      <c r="J144" s="60">
        <v>60</v>
      </c>
      <c r="K144" s="60">
        <f t="shared" si="4"/>
        <v>48.25</v>
      </c>
    </row>
    <row r="145" spans="1:11" ht="19.5" customHeight="1">
      <c r="A145" s="85" t="s">
        <v>47</v>
      </c>
      <c r="B145" s="21" t="s">
        <v>0</v>
      </c>
      <c r="C145" s="61">
        <v>46</v>
      </c>
      <c r="D145" s="61">
        <v>61</v>
      </c>
      <c r="E145" s="61">
        <v>46</v>
      </c>
      <c r="F145" s="61">
        <v>61</v>
      </c>
      <c r="G145" s="61">
        <v>46</v>
      </c>
      <c r="H145" s="61">
        <v>61</v>
      </c>
      <c r="I145" s="61">
        <v>46</v>
      </c>
      <c r="J145" s="61">
        <v>61</v>
      </c>
      <c r="K145" s="60">
        <f t="shared" si="4"/>
        <v>53.5</v>
      </c>
    </row>
    <row r="146" spans="1:11" ht="19.5" customHeight="1">
      <c r="A146" s="85" t="s">
        <v>48</v>
      </c>
      <c r="B146" s="21" t="s">
        <v>0</v>
      </c>
      <c r="C146" s="61">
        <v>38</v>
      </c>
      <c r="D146" s="61">
        <v>54</v>
      </c>
      <c r="E146" s="61">
        <v>39</v>
      </c>
      <c r="F146" s="61">
        <v>55</v>
      </c>
      <c r="G146" s="61">
        <v>39</v>
      </c>
      <c r="H146" s="61">
        <v>55</v>
      </c>
      <c r="I146" s="61">
        <v>39</v>
      </c>
      <c r="J146" s="61">
        <v>55</v>
      </c>
      <c r="K146" s="60">
        <f t="shared" si="4"/>
        <v>46.75</v>
      </c>
    </row>
    <row r="147" spans="1:11" ht="19.5" customHeight="1">
      <c r="A147" s="85" t="s">
        <v>49</v>
      </c>
      <c r="B147" s="21" t="s">
        <v>0</v>
      </c>
      <c r="C147" s="61">
        <v>44</v>
      </c>
      <c r="D147" s="61">
        <v>60</v>
      </c>
      <c r="E147" s="61">
        <v>44</v>
      </c>
      <c r="F147" s="61">
        <v>60</v>
      </c>
      <c r="G147" s="61">
        <v>44</v>
      </c>
      <c r="H147" s="61">
        <v>60</v>
      </c>
      <c r="I147" s="61">
        <v>44</v>
      </c>
      <c r="J147" s="61">
        <v>60</v>
      </c>
      <c r="K147" s="60">
        <f t="shared" si="4"/>
        <v>52</v>
      </c>
    </row>
    <row r="148" spans="1:11" ht="19.5" customHeight="1">
      <c r="A148" s="85" t="s">
        <v>50</v>
      </c>
      <c r="B148" s="21" t="s">
        <v>0</v>
      </c>
      <c r="C148" s="61" t="s">
        <v>80</v>
      </c>
      <c r="D148" s="61" t="s">
        <v>80</v>
      </c>
      <c r="E148" s="61" t="s">
        <v>80</v>
      </c>
      <c r="F148" s="61" t="s">
        <v>80</v>
      </c>
      <c r="G148" s="61" t="s">
        <v>80</v>
      </c>
      <c r="H148" s="61" t="s">
        <v>80</v>
      </c>
      <c r="I148" s="61" t="s">
        <v>80</v>
      </c>
      <c r="J148" s="61" t="s">
        <v>80</v>
      </c>
      <c r="K148" s="60" t="str">
        <f t="shared" si="4"/>
        <v>  = </v>
      </c>
    </row>
    <row r="149" spans="1:11" ht="19.5" customHeight="1">
      <c r="A149" s="56" t="s">
        <v>248</v>
      </c>
      <c r="B149" s="24" t="s">
        <v>8</v>
      </c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1:11" ht="19.5" customHeight="1">
      <c r="A150" s="85" t="s">
        <v>69</v>
      </c>
      <c r="B150" s="20" t="s">
        <v>82</v>
      </c>
      <c r="C150" s="68" t="s">
        <v>80</v>
      </c>
      <c r="D150" s="68" t="s">
        <v>80</v>
      </c>
      <c r="E150" s="68" t="s">
        <v>80</v>
      </c>
      <c r="F150" s="68" t="s">
        <v>80</v>
      </c>
      <c r="G150" s="68" t="s">
        <v>80</v>
      </c>
      <c r="H150" s="68" t="s">
        <v>80</v>
      </c>
      <c r="I150" s="68" t="s">
        <v>80</v>
      </c>
      <c r="J150" s="68" t="s">
        <v>80</v>
      </c>
      <c r="K150" s="68" t="str">
        <f t="shared" si="4"/>
        <v>  = </v>
      </c>
    </row>
    <row r="151" spans="1:11" ht="19.5" customHeight="1">
      <c r="A151" s="85" t="s">
        <v>70</v>
      </c>
      <c r="B151" s="21" t="s">
        <v>0</v>
      </c>
      <c r="C151" s="69" t="s">
        <v>80</v>
      </c>
      <c r="D151" s="69" t="s">
        <v>80</v>
      </c>
      <c r="E151" s="69" t="s">
        <v>80</v>
      </c>
      <c r="F151" s="69" t="s">
        <v>80</v>
      </c>
      <c r="G151" s="69" t="s">
        <v>80</v>
      </c>
      <c r="H151" s="69" t="s">
        <v>80</v>
      </c>
      <c r="I151" s="69" t="s">
        <v>80</v>
      </c>
      <c r="J151" s="69" t="s">
        <v>80</v>
      </c>
      <c r="K151" s="68" t="str">
        <f t="shared" si="4"/>
        <v>  = </v>
      </c>
    </row>
    <row r="152" spans="1:11" ht="19.5" customHeight="1">
      <c r="A152" s="56" t="s">
        <v>249</v>
      </c>
      <c r="B152" s="23"/>
      <c r="C152" s="81"/>
      <c r="D152" s="81"/>
      <c r="E152" s="81"/>
      <c r="F152" s="81"/>
      <c r="G152" s="81"/>
      <c r="H152" s="81"/>
      <c r="I152" s="81"/>
      <c r="J152" s="81"/>
      <c r="K152" s="81"/>
    </row>
    <row r="153" spans="1:11" ht="19.5" customHeight="1">
      <c r="A153" s="92"/>
      <c r="B153" s="20" t="s">
        <v>82</v>
      </c>
      <c r="C153" s="60">
        <v>46</v>
      </c>
      <c r="D153" s="60">
        <v>73</v>
      </c>
      <c r="E153" s="60">
        <v>47</v>
      </c>
      <c r="F153" s="60">
        <v>74</v>
      </c>
      <c r="G153" s="60">
        <v>47</v>
      </c>
      <c r="H153" s="60">
        <v>74</v>
      </c>
      <c r="I153" s="60">
        <v>47</v>
      </c>
      <c r="J153" s="60">
        <v>74</v>
      </c>
      <c r="K153" s="60">
        <f>AVERAGE(C153:J153)</f>
        <v>60.25</v>
      </c>
    </row>
    <row r="154" spans="1:11" ht="19.5" customHeight="1">
      <c r="A154" s="57"/>
      <c r="B154" s="18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9.5" customHeight="1">
      <c r="A155" s="56" t="s">
        <v>250</v>
      </c>
      <c r="B155" s="18"/>
      <c r="C155" s="82"/>
      <c r="D155" s="83"/>
      <c r="E155" s="82"/>
      <c r="F155" s="83"/>
      <c r="G155" s="82"/>
      <c r="H155" s="83"/>
      <c r="I155" s="82"/>
      <c r="J155" s="83"/>
      <c r="K155" s="82"/>
    </row>
    <row r="156" spans="1:11" ht="19.5" customHeight="1">
      <c r="A156" s="56" t="s">
        <v>71</v>
      </c>
      <c r="B156" s="18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1:11" ht="19.5" customHeight="1">
      <c r="A157" s="85" t="s">
        <v>74</v>
      </c>
      <c r="B157" s="20" t="s">
        <v>82</v>
      </c>
      <c r="C157" s="63">
        <v>8.5</v>
      </c>
      <c r="D157" s="63">
        <v>10</v>
      </c>
      <c r="E157" s="63">
        <v>8.5</v>
      </c>
      <c r="F157" s="63">
        <v>10</v>
      </c>
      <c r="G157" s="63">
        <v>8.5</v>
      </c>
      <c r="H157" s="63">
        <v>10</v>
      </c>
      <c r="I157" s="63">
        <v>9</v>
      </c>
      <c r="J157" s="63">
        <v>10.5</v>
      </c>
      <c r="K157" s="63">
        <f aca="true" t="shared" si="5" ref="K157:K163">IF(ISERROR(AVERAGE(C157:J157)),"  = ",AVERAGE(C157:J157))</f>
        <v>9.375</v>
      </c>
    </row>
    <row r="158" spans="1:11" ht="19.5" customHeight="1">
      <c r="A158" s="85" t="s">
        <v>93</v>
      </c>
      <c r="B158" s="21" t="s">
        <v>0</v>
      </c>
      <c r="C158" s="64">
        <v>16</v>
      </c>
      <c r="D158" s="64">
        <v>18.5</v>
      </c>
      <c r="E158" s="64">
        <v>16</v>
      </c>
      <c r="F158" s="64">
        <v>18.5</v>
      </c>
      <c r="G158" s="64">
        <v>16</v>
      </c>
      <c r="H158" s="64">
        <v>18.5</v>
      </c>
      <c r="I158" s="64">
        <v>16.5</v>
      </c>
      <c r="J158" s="64">
        <v>19</v>
      </c>
      <c r="K158" s="64">
        <f t="shared" si="5"/>
        <v>17.375</v>
      </c>
    </row>
    <row r="159" spans="1:11" ht="19.5" customHeight="1">
      <c r="A159" s="85" t="s">
        <v>90</v>
      </c>
      <c r="B159" s="21" t="s">
        <v>0</v>
      </c>
      <c r="C159" s="68" t="s">
        <v>80</v>
      </c>
      <c r="D159" s="68" t="s">
        <v>80</v>
      </c>
      <c r="E159" s="68" t="s">
        <v>80</v>
      </c>
      <c r="F159" s="68" t="s">
        <v>80</v>
      </c>
      <c r="G159" s="68" t="s">
        <v>80</v>
      </c>
      <c r="H159" s="68" t="s">
        <v>80</v>
      </c>
      <c r="I159" s="68" t="s">
        <v>80</v>
      </c>
      <c r="J159" s="68" t="s">
        <v>80</v>
      </c>
      <c r="K159" s="68" t="str">
        <f t="shared" si="5"/>
        <v>  = </v>
      </c>
    </row>
    <row r="160" spans="1:11" ht="19.5" customHeight="1">
      <c r="A160" s="85" t="s">
        <v>90</v>
      </c>
      <c r="B160" s="21" t="s">
        <v>85</v>
      </c>
      <c r="C160" s="68" t="s">
        <v>80</v>
      </c>
      <c r="D160" s="68" t="s">
        <v>80</v>
      </c>
      <c r="E160" s="68" t="s">
        <v>80</v>
      </c>
      <c r="F160" s="68" t="s">
        <v>80</v>
      </c>
      <c r="G160" s="68" t="s">
        <v>80</v>
      </c>
      <c r="H160" s="68" t="s">
        <v>80</v>
      </c>
      <c r="I160" s="68" t="s">
        <v>80</v>
      </c>
      <c r="J160" s="68" t="s">
        <v>80</v>
      </c>
      <c r="K160" s="68" t="str">
        <f t="shared" si="5"/>
        <v>  = </v>
      </c>
    </row>
    <row r="161" spans="1:11" ht="19.5" customHeight="1">
      <c r="A161" s="56" t="s">
        <v>72</v>
      </c>
      <c r="B161" s="18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9.5" customHeight="1">
      <c r="A162" s="85" t="s">
        <v>169</v>
      </c>
      <c r="B162" s="20" t="s">
        <v>82</v>
      </c>
      <c r="C162" s="60" t="s">
        <v>80</v>
      </c>
      <c r="D162" s="60" t="s">
        <v>80</v>
      </c>
      <c r="E162" s="60" t="s">
        <v>80</v>
      </c>
      <c r="F162" s="60" t="s">
        <v>80</v>
      </c>
      <c r="G162" s="60" t="s">
        <v>80</v>
      </c>
      <c r="H162" s="60" t="s">
        <v>80</v>
      </c>
      <c r="I162" s="60" t="s">
        <v>80</v>
      </c>
      <c r="J162" s="60" t="s">
        <v>80</v>
      </c>
      <c r="K162" s="60" t="str">
        <f t="shared" si="5"/>
        <v>  = </v>
      </c>
    </row>
    <row r="163" spans="1:11" ht="19.5" customHeight="1">
      <c r="A163" s="85" t="s">
        <v>51</v>
      </c>
      <c r="B163" s="20" t="s">
        <v>0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0" t="str">
        <f t="shared" si="5"/>
        <v>  = </v>
      </c>
    </row>
    <row r="164" spans="1:11" ht="19.5" customHeight="1">
      <c r="A164" s="85" t="s">
        <v>52</v>
      </c>
      <c r="B164" s="21" t="s">
        <v>0</v>
      </c>
      <c r="C164" s="64">
        <v>7</v>
      </c>
      <c r="D164" s="64">
        <v>8</v>
      </c>
      <c r="E164" s="64">
        <v>7</v>
      </c>
      <c r="F164" s="64">
        <v>8</v>
      </c>
      <c r="G164" s="64">
        <v>7</v>
      </c>
      <c r="H164" s="64">
        <v>8</v>
      </c>
      <c r="I164" s="64">
        <v>7.5</v>
      </c>
      <c r="J164" s="64">
        <v>8.5</v>
      </c>
      <c r="K164" s="64">
        <f>AVERAGE(C164:J164)</f>
        <v>7.625</v>
      </c>
    </row>
    <row r="165" spans="1:11" ht="19.5" customHeight="1">
      <c r="A165" s="56"/>
      <c r="B165" s="23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1:11" ht="19.5" customHeight="1">
      <c r="A166" s="56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9.5" customHeight="1">
      <c r="A167" s="56" t="s">
        <v>251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9.5" customHeight="1">
      <c r="A168" s="85" t="s">
        <v>73</v>
      </c>
      <c r="B168" s="20" t="s">
        <v>82</v>
      </c>
      <c r="C168" s="63">
        <v>5.164568990894865</v>
      </c>
      <c r="D168" s="63">
        <v>8</v>
      </c>
      <c r="E168" s="63">
        <v>5.164568990894865</v>
      </c>
      <c r="F168" s="63">
        <v>8</v>
      </c>
      <c r="G168" s="63">
        <v>5.164568990894865</v>
      </c>
      <c r="H168" s="63">
        <v>8</v>
      </c>
      <c r="I168" s="63">
        <v>5.164568990894865</v>
      </c>
      <c r="J168" s="63">
        <v>8</v>
      </c>
      <c r="K168" s="63">
        <f>AVERAGE(C168:J168)</f>
        <v>6.582284495447432</v>
      </c>
    </row>
    <row r="169" spans="1:11" ht="19.5" customHeight="1">
      <c r="A169" s="85" t="s">
        <v>94</v>
      </c>
      <c r="B169" s="21" t="s">
        <v>0</v>
      </c>
      <c r="C169" s="63">
        <v>0.77</v>
      </c>
      <c r="D169" s="63">
        <v>1</v>
      </c>
      <c r="E169" s="63">
        <v>0.77</v>
      </c>
      <c r="F169" s="63">
        <v>1</v>
      </c>
      <c r="G169" s="63">
        <v>0.77</v>
      </c>
      <c r="H169" s="63">
        <v>1</v>
      </c>
      <c r="I169" s="63">
        <v>0.77</v>
      </c>
      <c r="J169" s="63">
        <v>1</v>
      </c>
      <c r="K169" s="61">
        <f>AVERAGE(C169:J169)</f>
        <v>0.885</v>
      </c>
    </row>
    <row r="170" spans="1:11" ht="19.5" customHeight="1">
      <c r="A170" s="56" t="s">
        <v>252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9.5" customHeight="1">
      <c r="A171" s="85" t="s">
        <v>138</v>
      </c>
      <c r="B171" s="20" t="s">
        <v>82</v>
      </c>
      <c r="C171" s="63">
        <v>7.746853486342298</v>
      </c>
      <c r="D171" s="63">
        <v>11</v>
      </c>
      <c r="E171" s="63">
        <v>7.746853486342298</v>
      </c>
      <c r="F171" s="63">
        <v>11</v>
      </c>
      <c r="G171" s="63">
        <v>7.746853486342298</v>
      </c>
      <c r="H171" s="63">
        <v>11</v>
      </c>
      <c r="I171" s="63">
        <v>7.746853486342298</v>
      </c>
      <c r="J171" s="63">
        <v>11</v>
      </c>
      <c r="K171" s="63">
        <f>AVERAGE(C171:J171)</f>
        <v>9.373426743171148</v>
      </c>
    </row>
    <row r="172" spans="1:11" ht="19.5" customHeight="1">
      <c r="A172" s="85" t="s">
        <v>139</v>
      </c>
      <c r="B172" s="21" t="s">
        <v>0</v>
      </c>
      <c r="C172" s="63">
        <v>2.0658275963579458</v>
      </c>
      <c r="D172" s="63">
        <v>4</v>
      </c>
      <c r="E172" s="63">
        <v>2.0658275963579458</v>
      </c>
      <c r="F172" s="63">
        <v>4</v>
      </c>
      <c r="G172" s="63">
        <v>2.0658275963579458</v>
      </c>
      <c r="H172" s="63">
        <v>4</v>
      </c>
      <c r="I172" s="63">
        <v>2.0658275963579458</v>
      </c>
      <c r="J172" s="63">
        <v>4</v>
      </c>
      <c r="K172" s="64">
        <f>AVERAGE(C172:J172)</f>
        <v>3.032913798178973</v>
      </c>
    </row>
    <row r="173" spans="1:11" ht="19.5" customHeight="1">
      <c r="A173" s="85" t="s">
        <v>140</v>
      </c>
      <c r="B173" s="21" t="s">
        <v>0</v>
      </c>
      <c r="C173" s="63">
        <v>1</v>
      </c>
      <c r="D173" s="63">
        <v>2.3</v>
      </c>
      <c r="E173" s="63">
        <v>1</v>
      </c>
      <c r="F173" s="63">
        <v>2.3</v>
      </c>
      <c r="G173" s="63">
        <v>1</v>
      </c>
      <c r="H173" s="63">
        <v>2.3</v>
      </c>
      <c r="I173" s="63">
        <v>1</v>
      </c>
      <c r="J173" s="63">
        <v>2.3</v>
      </c>
      <c r="K173" s="64">
        <f>AVERAGE(C173:J173)</f>
        <v>1.65</v>
      </c>
    </row>
    <row r="174" spans="1:7" ht="19.5" customHeight="1">
      <c r="A174" s="95" t="s">
        <v>253</v>
      </c>
      <c r="B174" s="26"/>
      <c r="C174" s="26"/>
      <c r="D174" s="26"/>
      <c r="E174" s="22"/>
      <c r="F174" s="22"/>
      <c r="G174" s="7"/>
    </row>
    <row r="175" spans="1:7" ht="12.75">
      <c r="A175" s="19"/>
      <c r="B175" s="26"/>
      <c r="C175" s="26"/>
      <c r="D175" s="26"/>
      <c r="E175" s="22"/>
      <c r="F175" s="22"/>
      <c r="G175" s="7"/>
    </row>
    <row r="176" spans="1:7" ht="12.75">
      <c r="A176" s="19"/>
      <c r="B176" s="26"/>
      <c r="C176" s="26"/>
      <c r="D176" s="26"/>
      <c r="E176" s="22"/>
      <c r="F176" s="22"/>
      <c r="G176" s="7"/>
    </row>
    <row r="177" spans="1:7" ht="12.75">
      <c r="A177" s="7"/>
      <c r="B177" s="7"/>
      <c r="C177" s="7"/>
      <c r="D177" s="7"/>
      <c r="E177" s="1"/>
      <c r="F177" s="1"/>
      <c r="G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184">
    <mergeCell ref="I62:J62"/>
    <mergeCell ref="I112:J112"/>
    <mergeCell ref="G112:H112"/>
    <mergeCell ref="G108:H108"/>
    <mergeCell ref="G103:H103"/>
    <mergeCell ref="G99:H99"/>
    <mergeCell ref="G94:H94"/>
    <mergeCell ref="G90:H90"/>
    <mergeCell ref="G86:H86"/>
    <mergeCell ref="G109:H109"/>
    <mergeCell ref="G110:H110"/>
    <mergeCell ref="I109:J109"/>
    <mergeCell ref="I110:J110"/>
    <mergeCell ref="G105:H105"/>
    <mergeCell ref="G106:H106"/>
    <mergeCell ref="G107:H107"/>
    <mergeCell ref="I108:J108"/>
    <mergeCell ref="I105:J105"/>
    <mergeCell ref="I106:J106"/>
    <mergeCell ref="I107:J107"/>
    <mergeCell ref="G104:H104"/>
    <mergeCell ref="G101:H101"/>
    <mergeCell ref="G102:H102"/>
    <mergeCell ref="I101:J101"/>
    <mergeCell ref="I102:J102"/>
    <mergeCell ref="I103:J103"/>
    <mergeCell ref="I104:J104"/>
    <mergeCell ref="G100:H100"/>
    <mergeCell ref="G96:H96"/>
    <mergeCell ref="G97:H97"/>
    <mergeCell ref="I100:J100"/>
    <mergeCell ref="I96:J96"/>
    <mergeCell ref="I97:J97"/>
    <mergeCell ref="I99:J99"/>
    <mergeCell ref="G95:H95"/>
    <mergeCell ref="G92:H92"/>
    <mergeCell ref="G93:H93"/>
    <mergeCell ref="I92:J92"/>
    <mergeCell ref="I93:J93"/>
    <mergeCell ref="I94:J94"/>
    <mergeCell ref="I95:J95"/>
    <mergeCell ref="G91:H91"/>
    <mergeCell ref="G89:H89"/>
    <mergeCell ref="I91:J91"/>
    <mergeCell ref="I89:J89"/>
    <mergeCell ref="I90:J90"/>
    <mergeCell ref="G87:H87"/>
    <mergeCell ref="G84:H84"/>
    <mergeCell ref="G85:H85"/>
    <mergeCell ref="I84:J84"/>
    <mergeCell ref="I85:J85"/>
    <mergeCell ref="I86:J86"/>
    <mergeCell ref="I87:J87"/>
    <mergeCell ref="G82:H82"/>
    <mergeCell ref="G83:H83"/>
    <mergeCell ref="I82:J82"/>
    <mergeCell ref="I83:J83"/>
    <mergeCell ref="G80:H80"/>
    <mergeCell ref="G81:H81"/>
    <mergeCell ref="I80:J80"/>
    <mergeCell ref="I81:J81"/>
    <mergeCell ref="G78:H78"/>
    <mergeCell ref="I78:J78"/>
    <mergeCell ref="G76:H76"/>
    <mergeCell ref="G77:H77"/>
    <mergeCell ref="I76:J76"/>
    <mergeCell ref="I77:J77"/>
    <mergeCell ref="G74:H74"/>
    <mergeCell ref="G75:H75"/>
    <mergeCell ref="I74:J74"/>
    <mergeCell ref="I75:J75"/>
    <mergeCell ref="G72:H72"/>
    <mergeCell ref="G73:H73"/>
    <mergeCell ref="I72:J72"/>
    <mergeCell ref="I73:J73"/>
    <mergeCell ref="G70:H70"/>
    <mergeCell ref="G71:H71"/>
    <mergeCell ref="I70:J70"/>
    <mergeCell ref="I71:J71"/>
    <mergeCell ref="G68:H68"/>
    <mergeCell ref="G67:H67"/>
    <mergeCell ref="G69:H69"/>
    <mergeCell ref="C108:D108"/>
    <mergeCell ref="E108:F108"/>
    <mergeCell ref="C106:D106"/>
    <mergeCell ref="E106:F106"/>
    <mergeCell ref="C107:D107"/>
    <mergeCell ref="E107:F107"/>
    <mergeCell ref="C104:D104"/>
    <mergeCell ref="C112:D112"/>
    <mergeCell ref="E112:F112"/>
    <mergeCell ref="C109:D109"/>
    <mergeCell ref="E109:F109"/>
    <mergeCell ref="C110:D110"/>
    <mergeCell ref="E110:F110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7:D97"/>
    <mergeCell ref="E97:F97"/>
    <mergeCell ref="C99:D99"/>
    <mergeCell ref="E99:F99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8:D88"/>
    <mergeCell ref="C89:D89"/>
    <mergeCell ref="E89:F89"/>
    <mergeCell ref="C90:D90"/>
    <mergeCell ref="E90:F90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79:D79"/>
    <mergeCell ref="C80:D80"/>
    <mergeCell ref="E80:F80"/>
    <mergeCell ref="C81:D81"/>
    <mergeCell ref="E81:F81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2:D62"/>
    <mergeCell ref="E62:F62"/>
    <mergeCell ref="G62:H62"/>
    <mergeCell ref="C64:D64"/>
    <mergeCell ref="E64:F64"/>
    <mergeCell ref="G64:H64"/>
    <mergeCell ref="A1:F1"/>
    <mergeCell ref="C4:D4"/>
    <mergeCell ref="E4:F4"/>
    <mergeCell ref="G4:H4"/>
    <mergeCell ref="A2:K2"/>
    <mergeCell ref="I4:J4"/>
    <mergeCell ref="I64:J64"/>
    <mergeCell ref="I67:J67"/>
    <mergeCell ref="I68:J68"/>
    <mergeCell ref="I69:J69"/>
  </mergeCells>
  <printOptions horizontalCentered="1"/>
  <pageMargins left="0.5905511811023623" right="0" top="0" bottom="0" header="0.1968503937007874" footer="0"/>
  <pageSetup fitToHeight="1" fitToWidth="1" orientation="portrait" paperSize="9" scale="2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showGridLines="0" zoomScale="75" zoomScaleNormal="75" workbookViewId="0" topLeftCell="A1">
      <selection activeCell="K127" sqref="K127"/>
    </sheetView>
  </sheetViews>
  <sheetFormatPr defaultColWidth="9.00390625" defaultRowHeight="12.75"/>
  <cols>
    <col min="1" max="1" width="53.375" style="0" customWidth="1"/>
    <col min="2" max="2" width="7.25390625" style="0" bestFit="1" customWidth="1"/>
    <col min="3" max="3" width="10.50390625" style="0" customWidth="1"/>
    <col min="4" max="6" width="9.125" style="0" customWidth="1"/>
    <col min="7" max="7" width="10.375" style="0" customWidth="1"/>
    <col min="8" max="8" width="9.50390625" style="0" customWidth="1"/>
    <col min="9" max="9" width="11.25390625" style="0" customWidth="1"/>
    <col min="10" max="10" width="9.50390625" style="0" customWidth="1"/>
    <col min="11" max="11" width="11.50390625" style="0" customWidth="1"/>
    <col min="12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63" customHeight="1">
      <c r="A2" s="132" t="s">
        <v>270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1"/>
      <c r="J3" s="1"/>
    </row>
    <row r="4" spans="1:11" ht="17.25" thickTop="1">
      <c r="A4" s="17"/>
      <c r="B4" s="18"/>
      <c r="C4" s="134" t="s">
        <v>196</v>
      </c>
      <c r="D4" s="134"/>
      <c r="E4" s="134" t="s">
        <v>197</v>
      </c>
      <c r="F4" s="134"/>
      <c r="G4" s="134" t="s">
        <v>198</v>
      </c>
      <c r="H4" s="134"/>
      <c r="I4" s="134" t="s">
        <v>199</v>
      </c>
      <c r="J4" s="134"/>
      <c r="K4" s="70" t="s">
        <v>144</v>
      </c>
    </row>
    <row r="5" spans="1:11" ht="16.5">
      <c r="A5" s="27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228</v>
      </c>
    </row>
    <row r="6" spans="1:11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</row>
    <row r="7" spans="1:11" ht="19.5" customHeight="1">
      <c r="A7" s="104" t="s">
        <v>108</v>
      </c>
      <c r="B7" s="42" t="s">
        <v>81</v>
      </c>
      <c r="C7" s="106">
        <v>191</v>
      </c>
      <c r="D7" s="106">
        <v>193</v>
      </c>
      <c r="E7" s="106">
        <v>191</v>
      </c>
      <c r="F7" s="106">
        <v>193</v>
      </c>
      <c r="G7" s="106">
        <v>191</v>
      </c>
      <c r="H7" s="106">
        <v>193</v>
      </c>
      <c r="I7" s="106">
        <v>191</v>
      </c>
      <c r="J7" s="106">
        <v>193</v>
      </c>
      <c r="K7" s="106">
        <f>IF(ISERROR(AVERAGE(C7:J7))," ",AVERAGE(C7:J7))</f>
        <v>192</v>
      </c>
    </row>
    <row r="8" spans="1:11" ht="19.5" customHeight="1">
      <c r="A8" s="104" t="s">
        <v>109</v>
      </c>
      <c r="B8" s="42" t="s">
        <v>0</v>
      </c>
      <c r="C8" s="106">
        <v>189</v>
      </c>
      <c r="D8" s="106">
        <v>191</v>
      </c>
      <c r="E8" s="106">
        <v>189</v>
      </c>
      <c r="F8" s="106">
        <v>191</v>
      </c>
      <c r="G8" s="106">
        <v>188.5</v>
      </c>
      <c r="H8" s="106">
        <v>190.5</v>
      </c>
      <c r="I8" s="106">
        <v>189.5</v>
      </c>
      <c r="J8" s="106">
        <v>191.5</v>
      </c>
      <c r="K8" s="106">
        <f aca="true" t="shared" si="0" ref="K8:K59">IF(ISERROR(AVERAGE(C8:J8))," ==",AVERAGE(C8:J8))</f>
        <v>190</v>
      </c>
    </row>
    <row r="9" spans="1:11" ht="19.5" customHeight="1">
      <c r="A9" s="104" t="s">
        <v>110</v>
      </c>
      <c r="B9" s="43" t="s">
        <v>0</v>
      </c>
      <c r="C9" s="106">
        <v>187</v>
      </c>
      <c r="D9" s="106">
        <v>189</v>
      </c>
      <c r="E9" s="106">
        <v>187</v>
      </c>
      <c r="F9" s="106">
        <v>189</v>
      </c>
      <c r="G9" s="106">
        <v>186.5</v>
      </c>
      <c r="H9" s="106">
        <v>188.5</v>
      </c>
      <c r="I9" s="106">
        <v>187.5</v>
      </c>
      <c r="J9" s="106">
        <v>189.5</v>
      </c>
      <c r="K9" s="106">
        <f t="shared" si="0"/>
        <v>188</v>
      </c>
    </row>
    <row r="10" spans="1:11" ht="19.5" customHeight="1">
      <c r="A10" s="105" t="s">
        <v>111</v>
      </c>
      <c r="B10" s="43" t="s">
        <v>0</v>
      </c>
      <c r="C10" s="106">
        <v>189</v>
      </c>
      <c r="D10" s="106">
        <v>190</v>
      </c>
      <c r="E10" s="106">
        <v>189</v>
      </c>
      <c r="F10" s="106">
        <v>190</v>
      </c>
      <c r="G10" s="106">
        <v>188.5</v>
      </c>
      <c r="H10" s="106">
        <v>189.5</v>
      </c>
      <c r="I10" s="106">
        <v>189.5</v>
      </c>
      <c r="J10" s="106">
        <v>190.5</v>
      </c>
      <c r="K10" s="106">
        <f t="shared" si="0"/>
        <v>189.5</v>
      </c>
    </row>
    <row r="11" spans="1:11" ht="19.5" customHeight="1">
      <c r="A11" s="105" t="s">
        <v>112</v>
      </c>
      <c r="B11" s="43" t="s">
        <v>0</v>
      </c>
      <c r="C11" s="106">
        <v>184</v>
      </c>
      <c r="D11" s="106">
        <v>189</v>
      </c>
      <c r="E11" s="106">
        <v>184</v>
      </c>
      <c r="F11" s="106">
        <v>189</v>
      </c>
      <c r="G11" s="106">
        <v>183.5</v>
      </c>
      <c r="H11" s="106">
        <v>188.5</v>
      </c>
      <c r="I11" s="106">
        <v>184.5</v>
      </c>
      <c r="J11" s="106">
        <v>189.5</v>
      </c>
      <c r="K11" s="106">
        <f t="shared" si="0"/>
        <v>186.5</v>
      </c>
    </row>
    <row r="12" spans="1:11" ht="19.5" customHeight="1">
      <c r="A12" s="105" t="s">
        <v>175</v>
      </c>
      <c r="B12" s="43" t="s">
        <v>0</v>
      </c>
      <c r="C12" s="106">
        <v>187</v>
      </c>
      <c r="D12" s="106">
        <v>190</v>
      </c>
      <c r="E12" s="106">
        <v>186</v>
      </c>
      <c r="F12" s="106">
        <v>189</v>
      </c>
      <c r="G12" s="106">
        <v>186</v>
      </c>
      <c r="H12" s="106">
        <v>189</v>
      </c>
      <c r="I12" s="106">
        <v>186</v>
      </c>
      <c r="J12" s="106">
        <v>189</v>
      </c>
      <c r="K12" s="106">
        <f t="shared" si="0"/>
        <v>187.75</v>
      </c>
    </row>
    <row r="13" spans="1:11" ht="19.5" customHeight="1">
      <c r="A13" s="105" t="s">
        <v>176</v>
      </c>
      <c r="B13" s="43" t="s">
        <v>0</v>
      </c>
      <c r="C13" s="106">
        <v>182</v>
      </c>
      <c r="D13" s="106">
        <v>187</v>
      </c>
      <c r="E13" s="106">
        <v>181</v>
      </c>
      <c r="F13" s="106">
        <v>186</v>
      </c>
      <c r="G13" s="106">
        <v>181</v>
      </c>
      <c r="H13" s="106">
        <v>186</v>
      </c>
      <c r="I13" s="106">
        <v>181</v>
      </c>
      <c r="J13" s="106">
        <v>186</v>
      </c>
      <c r="K13" s="106">
        <f t="shared" si="0"/>
        <v>183.75</v>
      </c>
    </row>
    <row r="14" spans="1:11" ht="19.5" customHeight="1">
      <c r="A14" s="56" t="s">
        <v>231</v>
      </c>
      <c r="B14" s="22"/>
      <c r="C14" s="62"/>
      <c r="D14" s="62"/>
      <c r="E14" s="62"/>
      <c r="F14" s="62"/>
      <c r="G14" s="62"/>
      <c r="H14" s="62"/>
      <c r="I14" s="62"/>
      <c r="J14" s="62"/>
      <c r="K14" s="111"/>
    </row>
    <row r="15" spans="1:11" ht="19.5" customHeight="1">
      <c r="A15" s="85" t="s">
        <v>1</v>
      </c>
      <c r="B15" s="20" t="s">
        <v>81</v>
      </c>
      <c r="C15" s="60">
        <v>165</v>
      </c>
      <c r="D15" s="60">
        <v>167</v>
      </c>
      <c r="E15" s="60">
        <v>165</v>
      </c>
      <c r="F15" s="60">
        <v>167</v>
      </c>
      <c r="G15" s="60">
        <v>165</v>
      </c>
      <c r="H15" s="60">
        <v>167</v>
      </c>
      <c r="I15" s="60">
        <v>167</v>
      </c>
      <c r="J15" s="60">
        <v>169</v>
      </c>
      <c r="K15" s="112">
        <f t="shared" si="0"/>
        <v>166.5</v>
      </c>
    </row>
    <row r="16" spans="1:11" ht="19.5" customHeight="1">
      <c r="A16" s="85" t="s">
        <v>2</v>
      </c>
      <c r="B16" s="21" t="s">
        <v>0</v>
      </c>
      <c r="C16" s="60">
        <v>173</v>
      </c>
      <c r="D16" s="60">
        <v>177</v>
      </c>
      <c r="E16" s="60">
        <v>173</v>
      </c>
      <c r="F16" s="60">
        <v>177</v>
      </c>
      <c r="G16" s="60">
        <v>173</v>
      </c>
      <c r="H16" s="60">
        <v>177</v>
      </c>
      <c r="I16" s="60">
        <v>173</v>
      </c>
      <c r="J16" s="60">
        <v>177</v>
      </c>
      <c r="K16" s="112">
        <f t="shared" si="0"/>
        <v>175</v>
      </c>
    </row>
    <row r="17" spans="1:11" ht="19.5" customHeight="1">
      <c r="A17" s="56" t="s">
        <v>232</v>
      </c>
      <c r="B17" s="18"/>
      <c r="C17" s="62"/>
      <c r="D17" s="62"/>
      <c r="E17" s="62"/>
      <c r="F17" s="62"/>
      <c r="G17" s="62"/>
      <c r="H17" s="62"/>
      <c r="I17" s="62"/>
      <c r="J17" s="62"/>
      <c r="K17" s="113"/>
    </row>
    <row r="18" spans="1:11" ht="19.5" customHeight="1">
      <c r="A18" s="85" t="s">
        <v>55</v>
      </c>
      <c r="B18" s="20" t="s">
        <v>81</v>
      </c>
      <c r="C18" s="63">
        <v>173</v>
      </c>
      <c r="D18" s="63">
        <v>174</v>
      </c>
      <c r="E18" s="63">
        <v>173</v>
      </c>
      <c r="F18" s="63">
        <v>174</v>
      </c>
      <c r="G18" s="63">
        <v>172</v>
      </c>
      <c r="H18" s="63">
        <v>173</v>
      </c>
      <c r="I18" s="63">
        <v>172</v>
      </c>
      <c r="J18" s="63">
        <v>173</v>
      </c>
      <c r="K18" s="112">
        <f t="shared" si="0"/>
        <v>173</v>
      </c>
    </row>
    <row r="19" spans="1:11" ht="19.5" customHeight="1">
      <c r="A19" s="85" t="s">
        <v>3</v>
      </c>
      <c r="B19" s="20" t="s">
        <v>0</v>
      </c>
      <c r="C19" s="64" t="s">
        <v>80</v>
      </c>
      <c r="D19" s="64" t="s">
        <v>80</v>
      </c>
      <c r="E19" s="64" t="s">
        <v>80</v>
      </c>
      <c r="F19" s="64" t="s">
        <v>80</v>
      </c>
      <c r="G19" s="64" t="s">
        <v>80</v>
      </c>
      <c r="H19" s="64" t="s">
        <v>80</v>
      </c>
      <c r="I19" s="64" t="s">
        <v>80</v>
      </c>
      <c r="J19" s="64" t="s">
        <v>80</v>
      </c>
      <c r="K19" s="112" t="str">
        <f>IF(ISERROR(AVERAGE(C19:J19))," = ",AVERAGE(C19:J19))</f>
        <v> = </v>
      </c>
    </row>
    <row r="20" spans="1:11" ht="19.5" customHeight="1">
      <c r="A20" s="56" t="s">
        <v>233</v>
      </c>
      <c r="B20" s="18"/>
      <c r="C20" s="65"/>
      <c r="D20" s="66"/>
      <c r="E20" s="65"/>
      <c r="F20" s="66"/>
      <c r="G20" s="65"/>
      <c r="H20" s="66"/>
      <c r="I20" s="65"/>
      <c r="J20" s="66"/>
      <c r="K20" s="113"/>
    </row>
    <row r="21" spans="1:11" ht="19.5" customHeight="1">
      <c r="A21" s="87" t="s">
        <v>4</v>
      </c>
      <c r="B21" s="23"/>
      <c r="C21" s="65"/>
      <c r="D21" s="65"/>
      <c r="E21" s="65"/>
      <c r="F21" s="65"/>
      <c r="G21" s="65"/>
      <c r="H21" s="65"/>
      <c r="I21" s="65"/>
      <c r="J21" s="65"/>
      <c r="K21" s="111"/>
    </row>
    <row r="22" spans="1:11" ht="19.5" customHeight="1">
      <c r="A22" s="85" t="s">
        <v>5</v>
      </c>
      <c r="B22" s="20" t="s">
        <v>81</v>
      </c>
      <c r="C22" s="63">
        <v>456.5</v>
      </c>
      <c r="D22" s="63">
        <v>461.5</v>
      </c>
      <c r="E22" s="63">
        <v>456.5</v>
      </c>
      <c r="F22" s="63">
        <v>461.5</v>
      </c>
      <c r="G22" s="63">
        <v>456.5</v>
      </c>
      <c r="H22" s="63">
        <v>461.5</v>
      </c>
      <c r="I22" s="63">
        <v>456.5</v>
      </c>
      <c r="J22" s="63">
        <v>461.5</v>
      </c>
      <c r="K22" s="112">
        <f t="shared" si="0"/>
        <v>459</v>
      </c>
    </row>
    <row r="23" spans="1:11" ht="19.5" customHeight="1">
      <c r="A23" s="85" t="s">
        <v>6</v>
      </c>
      <c r="B23" s="21" t="s">
        <v>0</v>
      </c>
      <c r="C23" s="64">
        <v>376.5</v>
      </c>
      <c r="D23" s="64">
        <v>379</v>
      </c>
      <c r="E23" s="64">
        <v>376.5</v>
      </c>
      <c r="F23" s="64">
        <v>379</v>
      </c>
      <c r="G23" s="64">
        <v>376.5</v>
      </c>
      <c r="H23" s="64">
        <v>379</v>
      </c>
      <c r="I23" s="64">
        <v>376.5</v>
      </c>
      <c r="J23" s="64">
        <v>379</v>
      </c>
      <c r="K23" s="112">
        <f t="shared" si="0"/>
        <v>377.75</v>
      </c>
    </row>
    <row r="24" spans="1:11" ht="19.5" customHeight="1">
      <c r="A24" s="85" t="s">
        <v>7</v>
      </c>
      <c r="B24" s="21" t="s">
        <v>0</v>
      </c>
      <c r="C24" s="64">
        <v>358.5</v>
      </c>
      <c r="D24" s="64">
        <v>363.5</v>
      </c>
      <c r="E24" s="64">
        <v>358.5</v>
      </c>
      <c r="F24" s="64">
        <v>363.5</v>
      </c>
      <c r="G24" s="64">
        <v>358.5</v>
      </c>
      <c r="H24" s="64">
        <v>363.5</v>
      </c>
      <c r="I24" s="64">
        <v>358.5</v>
      </c>
      <c r="J24" s="64">
        <v>363.5</v>
      </c>
      <c r="K24" s="112">
        <f t="shared" si="0"/>
        <v>361</v>
      </c>
    </row>
    <row r="25" spans="1:11" ht="19.5" customHeight="1">
      <c r="A25" s="56" t="s">
        <v>234</v>
      </c>
      <c r="B25" s="24" t="s">
        <v>8</v>
      </c>
      <c r="C25" s="62"/>
      <c r="D25" s="62"/>
      <c r="E25" s="62"/>
      <c r="F25" s="62"/>
      <c r="G25" s="62"/>
      <c r="H25" s="62"/>
      <c r="I25" s="62"/>
      <c r="J25" s="62"/>
      <c r="K25" s="113"/>
    </row>
    <row r="26" spans="1:11" ht="19.5" customHeight="1">
      <c r="A26" s="87" t="s">
        <v>58</v>
      </c>
      <c r="B26" s="23"/>
      <c r="C26" s="65"/>
      <c r="D26" s="65"/>
      <c r="E26" s="65"/>
      <c r="F26" s="65"/>
      <c r="G26" s="65"/>
      <c r="H26" s="65"/>
      <c r="I26" s="65"/>
      <c r="J26" s="65"/>
      <c r="K26" s="111"/>
    </row>
    <row r="27" spans="1:11" ht="19.5" customHeight="1">
      <c r="A27" s="85" t="s">
        <v>60</v>
      </c>
      <c r="B27" s="20" t="s">
        <v>81</v>
      </c>
      <c r="C27" s="63">
        <v>312</v>
      </c>
      <c r="D27" s="63">
        <v>317</v>
      </c>
      <c r="E27" s="63">
        <v>312</v>
      </c>
      <c r="F27" s="63">
        <v>317</v>
      </c>
      <c r="G27" s="63">
        <v>312</v>
      </c>
      <c r="H27" s="63">
        <v>317</v>
      </c>
      <c r="I27" s="63">
        <v>312</v>
      </c>
      <c r="J27" s="63">
        <v>317</v>
      </c>
      <c r="K27" s="112">
        <f t="shared" si="0"/>
        <v>314.5</v>
      </c>
    </row>
    <row r="28" spans="1:11" ht="19.5" customHeight="1">
      <c r="A28" s="85" t="s">
        <v>61</v>
      </c>
      <c r="B28" s="21" t="s">
        <v>0</v>
      </c>
      <c r="C28" s="64">
        <v>301.5</v>
      </c>
      <c r="D28" s="64">
        <v>312</v>
      </c>
      <c r="E28" s="64">
        <v>301.5</v>
      </c>
      <c r="F28" s="64">
        <v>312</v>
      </c>
      <c r="G28" s="64">
        <v>301.5</v>
      </c>
      <c r="H28" s="64">
        <v>312</v>
      </c>
      <c r="I28" s="64">
        <v>301.5</v>
      </c>
      <c r="J28" s="64">
        <v>312</v>
      </c>
      <c r="K28" s="112">
        <f t="shared" si="0"/>
        <v>306.75</v>
      </c>
    </row>
    <row r="29" spans="1:11" ht="19.5" customHeight="1">
      <c r="A29" s="56" t="s">
        <v>235</v>
      </c>
      <c r="B29" s="23"/>
      <c r="C29" s="62"/>
      <c r="D29" s="62"/>
      <c r="E29" s="62"/>
      <c r="F29" s="62"/>
      <c r="G29" s="62"/>
      <c r="H29" s="62"/>
      <c r="I29" s="62"/>
      <c r="J29" s="62"/>
      <c r="K29" s="113"/>
    </row>
    <row r="30" spans="1:11" ht="19.5" customHeight="1">
      <c r="A30" s="85" t="s">
        <v>9</v>
      </c>
      <c r="B30" s="20" t="s">
        <v>81</v>
      </c>
      <c r="C30" s="63">
        <v>200</v>
      </c>
      <c r="D30" s="63">
        <v>204</v>
      </c>
      <c r="E30" s="63">
        <v>200</v>
      </c>
      <c r="F30" s="63">
        <v>204</v>
      </c>
      <c r="G30" s="63">
        <v>200</v>
      </c>
      <c r="H30" s="63">
        <v>204</v>
      </c>
      <c r="I30" s="63">
        <v>200</v>
      </c>
      <c r="J30" s="63">
        <v>204</v>
      </c>
      <c r="K30" s="112">
        <f t="shared" si="0"/>
        <v>202</v>
      </c>
    </row>
    <row r="31" spans="1:11" ht="19.5" customHeight="1">
      <c r="A31" s="85" t="s">
        <v>10</v>
      </c>
      <c r="B31" s="21" t="s">
        <v>0</v>
      </c>
      <c r="C31" s="64" t="s">
        <v>80</v>
      </c>
      <c r="D31" s="64" t="s">
        <v>80</v>
      </c>
      <c r="E31" s="64" t="s">
        <v>80</v>
      </c>
      <c r="F31" s="64" t="s">
        <v>80</v>
      </c>
      <c r="G31" s="64" t="s">
        <v>80</v>
      </c>
      <c r="H31" s="64" t="s">
        <v>80</v>
      </c>
      <c r="I31" s="64" t="s">
        <v>80</v>
      </c>
      <c r="J31" s="64" t="s">
        <v>80</v>
      </c>
      <c r="K31" s="112" t="str">
        <f t="shared" si="0"/>
        <v> ==</v>
      </c>
    </row>
    <row r="32" spans="1:11" ht="19.5" customHeight="1">
      <c r="A32" s="56" t="s">
        <v>236</v>
      </c>
      <c r="B32" s="23"/>
      <c r="C32" s="62"/>
      <c r="D32" s="67"/>
      <c r="E32" s="62"/>
      <c r="F32" s="67"/>
      <c r="G32" s="62"/>
      <c r="H32" s="67"/>
      <c r="I32" s="62"/>
      <c r="J32" s="67"/>
      <c r="K32" s="113"/>
    </row>
    <row r="33" spans="1:11" ht="19.5" customHeight="1">
      <c r="A33" s="85" t="s">
        <v>11</v>
      </c>
      <c r="B33" s="20" t="s">
        <v>81</v>
      </c>
      <c r="C33" s="63">
        <v>192</v>
      </c>
      <c r="D33" s="63">
        <v>195</v>
      </c>
      <c r="E33" s="63">
        <v>177</v>
      </c>
      <c r="F33" s="63">
        <v>180</v>
      </c>
      <c r="G33" s="63">
        <v>177</v>
      </c>
      <c r="H33" s="63">
        <v>180</v>
      </c>
      <c r="I33" s="63">
        <v>207</v>
      </c>
      <c r="J33" s="63">
        <v>210</v>
      </c>
      <c r="K33" s="112">
        <f t="shared" si="0"/>
        <v>189.75</v>
      </c>
    </row>
    <row r="34" spans="1:11" ht="19.5" customHeight="1">
      <c r="A34" s="85" t="s">
        <v>12</v>
      </c>
      <c r="B34" s="21" t="s">
        <v>0</v>
      </c>
      <c r="C34" s="63">
        <v>192</v>
      </c>
      <c r="D34" s="64">
        <v>195</v>
      </c>
      <c r="E34" s="63">
        <v>177</v>
      </c>
      <c r="F34" s="64">
        <v>180</v>
      </c>
      <c r="G34" s="63">
        <v>177</v>
      </c>
      <c r="H34" s="64">
        <v>180</v>
      </c>
      <c r="I34" s="63">
        <v>207</v>
      </c>
      <c r="J34" s="64">
        <v>210</v>
      </c>
      <c r="K34" s="112">
        <f t="shared" si="0"/>
        <v>189.75</v>
      </c>
    </row>
    <row r="35" spans="1:11" ht="19.5" customHeight="1">
      <c r="A35" s="85" t="s">
        <v>13</v>
      </c>
      <c r="B35" s="21" t="s">
        <v>0</v>
      </c>
      <c r="C35" s="63">
        <v>195</v>
      </c>
      <c r="D35" s="64">
        <v>198</v>
      </c>
      <c r="E35" s="63">
        <v>180</v>
      </c>
      <c r="F35" s="64">
        <v>183</v>
      </c>
      <c r="G35" s="63">
        <v>180</v>
      </c>
      <c r="H35" s="64">
        <v>183</v>
      </c>
      <c r="I35" s="63">
        <v>210</v>
      </c>
      <c r="J35" s="64">
        <v>213</v>
      </c>
      <c r="K35" s="112">
        <f t="shared" si="0"/>
        <v>192.75</v>
      </c>
    </row>
    <row r="36" spans="1:11" ht="19.5" customHeight="1">
      <c r="A36" s="85" t="s">
        <v>14</v>
      </c>
      <c r="B36" s="21" t="s">
        <v>0</v>
      </c>
      <c r="C36" s="63">
        <v>211</v>
      </c>
      <c r="D36" s="64">
        <v>213</v>
      </c>
      <c r="E36" s="63">
        <v>201</v>
      </c>
      <c r="F36" s="64">
        <v>203</v>
      </c>
      <c r="G36" s="63">
        <v>201</v>
      </c>
      <c r="H36" s="64">
        <v>203</v>
      </c>
      <c r="I36" s="63">
        <v>221</v>
      </c>
      <c r="J36" s="64">
        <v>223</v>
      </c>
      <c r="K36" s="112">
        <f t="shared" si="0"/>
        <v>209.5</v>
      </c>
    </row>
    <row r="37" spans="1:11" ht="19.5" customHeight="1">
      <c r="A37" s="56" t="s">
        <v>237</v>
      </c>
      <c r="B37" s="18"/>
      <c r="C37" s="62"/>
      <c r="D37" s="62"/>
      <c r="E37" s="62"/>
      <c r="F37" s="62"/>
      <c r="G37" s="62"/>
      <c r="H37" s="62"/>
      <c r="I37" s="62"/>
      <c r="J37" s="62"/>
      <c r="K37" s="113"/>
    </row>
    <row r="38" spans="1:11" ht="19.5" customHeight="1">
      <c r="A38" s="85" t="s">
        <v>62</v>
      </c>
      <c r="B38" s="20" t="s">
        <v>81</v>
      </c>
      <c r="C38" s="68" t="s">
        <v>80</v>
      </c>
      <c r="D38" s="68" t="s">
        <v>80</v>
      </c>
      <c r="E38" s="68" t="s">
        <v>80</v>
      </c>
      <c r="F38" s="68" t="s">
        <v>80</v>
      </c>
      <c r="G38" s="68" t="s">
        <v>80</v>
      </c>
      <c r="H38" s="68" t="s">
        <v>80</v>
      </c>
      <c r="I38" s="68" t="s">
        <v>80</v>
      </c>
      <c r="J38" s="68" t="s">
        <v>80</v>
      </c>
      <c r="K38" s="112" t="str">
        <f t="shared" si="0"/>
        <v> ==</v>
      </c>
    </row>
    <row r="39" spans="1:11" ht="19.5" customHeight="1">
      <c r="A39" s="85" t="s">
        <v>63</v>
      </c>
      <c r="B39" s="21" t="s">
        <v>0</v>
      </c>
      <c r="C39" s="69" t="s">
        <v>80</v>
      </c>
      <c r="D39" s="69" t="s">
        <v>80</v>
      </c>
      <c r="E39" s="69" t="s">
        <v>80</v>
      </c>
      <c r="F39" s="69" t="s">
        <v>80</v>
      </c>
      <c r="G39" s="69" t="s">
        <v>80</v>
      </c>
      <c r="H39" s="69" t="s">
        <v>80</v>
      </c>
      <c r="I39" s="69" t="s">
        <v>80</v>
      </c>
      <c r="J39" s="69" t="s">
        <v>80</v>
      </c>
      <c r="K39" s="112" t="str">
        <f t="shared" si="0"/>
        <v> ==</v>
      </c>
    </row>
    <row r="40" spans="1:11" ht="19.5" customHeight="1">
      <c r="A40" s="85" t="s">
        <v>64</v>
      </c>
      <c r="B40" s="21" t="s">
        <v>0</v>
      </c>
      <c r="C40" s="69" t="s">
        <v>80</v>
      </c>
      <c r="D40" s="69" t="s">
        <v>80</v>
      </c>
      <c r="E40" s="69" t="s">
        <v>80</v>
      </c>
      <c r="F40" s="69" t="s">
        <v>80</v>
      </c>
      <c r="G40" s="69" t="s">
        <v>80</v>
      </c>
      <c r="H40" s="69" t="s">
        <v>80</v>
      </c>
      <c r="I40" s="69" t="s">
        <v>80</v>
      </c>
      <c r="J40" s="69" t="s">
        <v>80</v>
      </c>
      <c r="K40" s="112" t="str">
        <f t="shared" si="0"/>
        <v> ==</v>
      </c>
    </row>
    <row r="41" spans="1:11" ht="19.5" customHeight="1">
      <c r="A41" s="56" t="s">
        <v>238</v>
      </c>
      <c r="B41" s="18"/>
      <c r="C41" s="67"/>
      <c r="D41" s="67"/>
      <c r="E41" s="67"/>
      <c r="F41" s="67"/>
      <c r="G41" s="67"/>
      <c r="H41" s="67"/>
      <c r="I41" s="67"/>
      <c r="J41" s="67"/>
      <c r="K41" s="113"/>
    </row>
    <row r="42" spans="1:11" ht="19.5" customHeight="1">
      <c r="A42" s="85" t="s">
        <v>15</v>
      </c>
      <c r="B42" s="20" t="s">
        <v>81</v>
      </c>
      <c r="C42" s="60">
        <v>268</v>
      </c>
      <c r="D42" s="60">
        <v>270</v>
      </c>
      <c r="E42" s="60">
        <v>263</v>
      </c>
      <c r="F42" s="60">
        <v>265</v>
      </c>
      <c r="G42" s="60">
        <v>263</v>
      </c>
      <c r="H42" s="60">
        <v>265</v>
      </c>
      <c r="I42" s="60">
        <v>265</v>
      </c>
      <c r="J42" s="60">
        <v>267</v>
      </c>
      <c r="K42" s="112">
        <f t="shared" si="0"/>
        <v>265.75</v>
      </c>
    </row>
    <row r="43" spans="1:11" ht="19.5" customHeight="1">
      <c r="A43" s="56" t="s">
        <v>239</v>
      </c>
      <c r="B43" s="18"/>
      <c r="C43" s="67"/>
      <c r="D43" s="67"/>
      <c r="E43" s="67"/>
      <c r="F43" s="67"/>
      <c r="G43" s="67"/>
      <c r="H43" s="67"/>
      <c r="I43" s="67"/>
      <c r="J43" s="67"/>
      <c r="K43" s="113"/>
    </row>
    <row r="44" spans="1:11" ht="19.5" customHeight="1">
      <c r="A44" s="85" t="s">
        <v>16</v>
      </c>
      <c r="B44" s="20" t="s">
        <v>82</v>
      </c>
      <c r="C44" s="60" t="s">
        <v>80</v>
      </c>
      <c r="D44" s="60" t="s">
        <v>80</v>
      </c>
      <c r="E44" s="60" t="s">
        <v>80</v>
      </c>
      <c r="F44" s="60" t="s">
        <v>80</v>
      </c>
      <c r="G44" s="60" t="s">
        <v>80</v>
      </c>
      <c r="H44" s="60" t="s">
        <v>80</v>
      </c>
      <c r="I44" s="60" t="s">
        <v>80</v>
      </c>
      <c r="J44" s="60" t="s">
        <v>80</v>
      </c>
      <c r="K44" s="112" t="str">
        <f t="shared" si="0"/>
        <v> ==</v>
      </c>
    </row>
    <row r="45" spans="1:11" ht="19.5" customHeight="1">
      <c r="A45" s="85" t="s">
        <v>167</v>
      </c>
      <c r="B45" s="20"/>
      <c r="C45" s="60" t="s">
        <v>80</v>
      </c>
      <c r="D45" s="60" t="s">
        <v>80</v>
      </c>
      <c r="E45" s="60" t="s">
        <v>80</v>
      </c>
      <c r="F45" s="60" t="s">
        <v>80</v>
      </c>
      <c r="G45" s="60" t="s">
        <v>80</v>
      </c>
      <c r="H45" s="60" t="s">
        <v>80</v>
      </c>
      <c r="I45" s="60" t="s">
        <v>80</v>
      </c>
      <c r="J45" s="60" t="s">
        <v>80</v>
      </c>
      <c r="K45" s="112" t="str">
        <f t="shared" si="0"/>
        <v> ==</v>
      </c>
    </row>
    <row r="46" spans="1:11" ht="19.5" customHeight="1">
      <c r="A46" s="85" t="s">
        <v>168</v>
      </c>
      <c r="B46" s="20"/>
      <c r="C46" s="60" t="s">
        <v>80</v>
      </c>
      <c r="D46" s="60" t="s">
        <v>80</v>
      </c>
      <c r="E46" s="60" t="s">
        <v>80</v>
      </c>
      <c r="F46" s="60" t="s">
        <v>80</v>
      </c>
      <c r="G46" s="60" t="s">
        <v>80</v>
      </c>
      <c r="H46" s="60" t="s">
        <v>80</v>
      </c>
      <c r="I46" s="60" t="s">
        <v>80</v>
      </c>
      <c r="J46" s="60" t="s">
        <v>80</v>
      </c>
      <c r="K46" s="112" t="str">
        <f t="shared" si="0"/>
        <v> ==</v>
      </c>
    </row>
    <row r="47" spans="1:11" ht="19.5" customHeight="1">
      <c r="A47" s="85" t="s">
        <v>17</v>
      </c>
      <c r="B47" s="21" t="s">
        <v>0</v>
      </c>
      <c r="C47" s="61" t="s">
        <v>80</v>
      </c>
      <c r="D47" s="61" t="s">
        <v>80</v>
      </c>
      <c r="E47" s="61" t="s">
        <v>80</v>
      </c>
      <c r="F47" s="61" t="s">
        <v>80</v>
      </c>
      <c r="G47" s="61" t="s">
        <v>80</v>
      </c>
      <c r="H47" s="61" t="s">
        <v>80</v>
      </c>
      <c r="I47" s="61" t="s">
        <v>80</v>
      </c>
      <c r="J47" s="61" t="s">
        <v>80</v>
      </c>
      <c r="K47" s="112" t="str">
        <f t="shared" si="0"/>
        <v> ==</v>
      </c>
    </row>
    <row r="48" spans="1:11" ht="19.5" customHeight="1">
      <c r="A48" s="85" t="s">
        <v>18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112" t="str">
        <f t="shared" si="0"/>
        <v> ==</v>
      </c>
    </row>
    <row r="49" spans="1:11" ht="19.5" customHeight="1">
      <c r="A49" s="85" t="s">
        <v>19</v>
      </c>
      <c r="B49" s="21" t="s">
        <v>0</v>
      </c>
      <c r="C49" s="61" t="s">
        <v>80</v>
      </c>
      <c r="D49" s="61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1" t="s">
        <v>80</v>
      </c>
      <c r="J49" s="61" t="s">
        <v>80</v>
      </c>
      <c r="K49" s="112" t="str">
        <f t="shared" si="0"/>
        <v> ==</v>
      </c>
    </row>
    <row r="50" spans="1:11" ht="19.5" customHeight="1">
      <c r="A50" s="85" t="s">
        <v>20</v>
      </c>
      <c r="B50" s="21" t="s">
        <v>0</v>
      </c>
      <c r="C50" s="60" t="s">
        <v>80</v>
      </c>
      <c r="D50" s="60" t="s">
        <v>80</v>
      </c>
      <c r="E50" s="60" t="s">
        <v>80</v>
      </c>
      <c r="F50" s="60" t="s">
        <v>80</v>
      </c>
      <c r="G50" s="60" t="s">
        <v>80</v>
      </c>
      <c r="H50" s="60" t="s">
        <v>80</v>
      </c>
      <c r="I50" s="60" t="s">
        <v>80</v>
      </c>
      <c r="J50" s="60" t="s">
        <v>80</v>
      </c>
      <c r="K50" s="112" t="str">
        <f t="shared" si="0"/>
        <v> ==</v>
      </c>
    </row>
    <row r="51" spans="1:11" ht="19.5" customHeight="1">
      <c r="A51" s="85" t="s">
        <v>21</v>
      </c>
      <c r="B51" s="21" t="s">
        <v>0</v>
      </c>
      <c r="C51" s="60">
        <v>21</v>
      </c>
      <c r="D51" s="60">
        <v>25</v>
      </c>
      <c r="E51" s="60">
        <v>11</v>
      </c>
      <c r="F51" s="60">
        <v>13</v>
      </c>
      <c r="G51" s="60">
        <v>11</v>
      </c>
      <c r="H51" s="60">
        <v>13</v>
      </c>
      <c r="I51" s="60">
        <v>15</v>
      </c>
      <c r="J51" s="60">
        <v>18</v>
      </c>
      <c r="K51" s="112">
        <f t="shared" si="0"/>
        <v>15.875</v>
      </c>
    </row>
    <row r="52" spans="1:11" ht="19.5" customHeight="1">
      <c r="A52" s="85" t="s">
        <v>22</v>
      </c>
      <c r="B52" s="21" t="s">
        <v>0</v>
      </c>
      <c r="C52" s="60">
        <v>21</v>
      </c>
      <c r="D52" s="60">
        <v>25</v>
      </c>
      <c r="E52" s="60">
        <v>18</v>
      </c>
      <c r="F52" s="60">
        <v>23</v>
      </c>
      <c r="G52" s="60">
        <v>20</v>
      </c>
      <c r="H52" s="60">
        <v>25</v>
      </c>
      <c r="I52" s="60">
        <v>18</v>
      </c>
      <c r="J52" s="60">
        <v>23</v>
      </c>
      <c r="K52" s="112">
        <f t="shared" si="0"/>
        <v>21.625</v>
      </c>
    </row>
    <row r="53" spans="1:11" ht="19.5" customHeight="1">
      <c r="A53" s="85" t="s">
        <v>23</v>
      </c>
      <c r="B53" s="21" t="s">
        <v>0</v>
      </c>
      <c r="C53" s="60" t="s">
        <v>80</v>
      </c>
      <c r="D53" s="60" t="s">
        <v>80</v>
      </c>
      <c r="E53" s="60" t="s">
        <v>80</v>
      </c>
      <c r="F53" s="60" t="s">
        <v>80</v>
      </c>
      <c r="G53" s="60" t="s">
        <v>80</v>
      </c>
      <c r="H53" s="60" t="s">
        <v>80</v>
      </c>
      <c r="I53" s="60" t="s">
        <v>80</v>
      </c>
      <c r="J53" s="60" t="s">
        <v>80</v>
      </c>
      <c r="K53" s="112" t="str">
        <f t="shared" si="0"/>
        <v> ==</v>
      </c>
    </row>
    <row r="54" spans="1:11" ht="19.5" customHeight="1">
      <c r="A54" s="85" t="s">
        <v>24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112" t="str">
        <f t="shared" si="0"/>
        <v> ==</v>
      </c>
    </row>
    <row r="55" spans="1:11" ht="19.5" customHeight="1">
      <c r="A55" s="85" t="s">
        <v>25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112" t="str">
        <f t="shared" si="0"/>
        <v> ==</v>
      </c>
    </row>
    <row r="56" spans="1:11" ht="19.5" customHeight="1">
      <c r="A56" s="85" t="s">
        <v>26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112" t="str">
        <f t="shared" si="0"/>
        <v> ==</v>
      </c>
    </row>
    <row r="57" spans="1:11" ht="19.5" customHeight="1">
      <c r="A57" s="85" t="s">
        <v>27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112" t="str">
        <f t="shared" si="0"/>
        <v> ==</v>
      </c>
    </row>
    <row r="58" spans="1:11" ht="19.5" customHeight="1">
      <c r="A58" s="85" t="s">
        <v>28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112" t="str">
        <f t="shared" si="0"/>
        <v> ==</v>
      </c>
    </row>
    <row r="59" spans="1:11" ht="19.5" customHeight="1">
      <c r="A59" s="85" t="s">
        <v>29</v>
      </c>
      <c r="B59" s="21" t="s">
        <v>0</v>
      </c>
      <c r="C59" s="60" t="s">
        <v>80</v>
      </c>
      <c r="D59" s="60" t="s">
        <v>80</v>
      </c>
      <c r="E59" s="60" t="s">
        <v>80</v>
      </c>
      <c r="F59" s="60" t="s">
        <v>80</v>
      </c>
      <c r="G59" s="60" t="s">
        <v>80</v>
      </c>
      <c r="H59" s="60" t="s">
        <v>80</v>
      </c>
      <c r="I59" s="60" t="s">
        <v>80</v>
      </c>
      <c r="J59" s="60" t="s">
        <v>80</v>
      </c>
      <c r="K59" s="112" t="str">
        <f t="shared" si="0"/>
        <v> ==</v>
      </c>
    </row>
    <row r="60" spans="1:11" ht="12.75">
      <c r="A60" s="2"/>
      <c r="B60" s="9"/>
      <c r="C60" s="4"/>
      <c r="D60" s="4"/>
      <c r="E60" s="4"/>
      <c r="F60" s="4"/>
      <c r="G60" s="4"/>
      <c r="H60" s="4"/>
      <c r="I60" s="4"/>
      <c r="J60" s="4"/>
      <c r="K60" s="4"/>
    </row>
    <row r="61" spans="1:11" ht="16.5" thickBot="1">
      <c r="A61" s="13"/>
      <c r="B61" s="12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7.25" thickTop="1">
      <c r="A62" s="17"/>
      <c r="B62" s="18"/>
      <c r="C62" s="134" t="s">
        <v>196</v>
      </c>
      <c r="D62" s="134"/>
      <c r="E62" s="134" t="s">
        <v>197</v>
      </c>
      <c r="F62" s="134"/>
      <c r="G62" s="134" t="s">
        <v>198</v>
      </c>
      <c r="H62" s="134"/>
      <c r="I62" s="134" t="s">
        <v>199</v>
      </c>
      <c r="J62" s="134"/>
      <c r="K62" s="70" t="s">
        <v>144</v>
      </c>
    </row>
    <row r="63" spans="1:11" ht="15">
      <c r="A63" s="3"/>
      <c r="B63" s="8"/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15">
      <c r="A64" s="10"/>
      <c r="B64" s="5"/>
      <c r="C64" s="141" t="s">
        <v>59</v>
      </c>
      <c r="D64" s="141"/>
      <c r="E64" s="141" t="s">
        <v>59</v>
      </c>
      <c r="F64" s="141"/>
      <c r="G64" s="141" t="s">
        <v>59</v>
      </c>
      <c r="H64" s="141"/>
      <c r="I64" s="141" t="s">
        <v>59</v>
      </c>
      <c r="J64" s="141"/>
      <c r="K64" s="73" t="s">
        <v>228</v>
      </c>
    </row>
    <row r="65" spans="1:11" ht="17.25" customHeight="1">
      <c r="A65" s="27" t="s">
        <v>78</v>
      </c>
      <c r="B65" s="24" t="s">
        <v>8</v>
      </c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9.5" customHeight="1">
      <c r="A66" s="45" t="s">
        <v>30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9.5" customHeight="1">
      <c r="A67" s="44" t="s">
        <v>118</v>
      </c>
      <c r="B67" s="20" t="s">
        <v>83</v>
      </c>
      <c r="C67" s="136" t="s">
        <v>80</v>
      </c>
      <c r="D67" s="136"/>
      <c r="E67" s="136" t="s">
        <v>80</v>
      </c>
      <c r="F67" s="136"/>
      <c r="G67" s="136" t="s">
        <v>80</v>
      </c>
      <c r="H67" s="136"/>
      <c r="I67" s="136" t="s">
        <v>80</v>
      </c>
      <c r="J67" s="136"/>
      <c r="K67" s="63" t="str">
        <f aca="true" t="shared" si="1" ref="K67:K77">IF(ISERROR(AVERAGE(C67:J67))," ==",AVERAGE(C67:J67))</f>
        <v> ==</v>
      </c>
    </row>
    <row r="68" spans="1:11" ht="19.5" customHeight="1">
      <c r="A68" s="44" t="s">
        <v>119</v>
      </c>
      <c r="B68" s="21" t="s">
        <v>0</v>
      </c>
      <c r="C68" s="136" t="s">
        <v>80</v>
      </c>
      <c r="D68" s="136"/>
      <c r="E68" s="136" t="s">
        <v>80</v>
      </c>
      <c r="F68" s="136"/>
      <c r="G68" s="136" t="s">
        <v>80</v>
      </c>
      <c r="H68" s="136"/>
      <c r="I68" s="136" t="s">
        <v>80</v>
      </c>
      <c r="J68" s="136"/>
      <c r="K68" s="63" t="str">
        <f t="shared" si="1"/>
        <v> ==</v>
      </c>
    </row>
    <row r="69" spans="1:11" ht="19.5" customHeight="1">
      <c r="A69" s="47" t="s">
        <v>120</v>
      </c>
      <c r="B69" s="20" t="s">
        <v>0</v>
      </c>
      <c r="C69" s="136">
        <v>0.95</v>
      </c>
      <c r="D69" s="136"/>
      <c r="E69" s="136">
        <v>0.95</v>
      </c>
      <c r="F69" s="136"/>
      <c r="G69" s="136">
        <v>0.95</v>
      </c>
      <c r="H69" s="136"/>
      <c r="I69" s="136">
        <v>0.95</v>
      </c>
      <c r="J69" s="136"/>
      <c r="K69" s="63">
        <f t="shared" si="1"/>
        <v>0.95</v>
      </c>
    </row>
    <row r="70" spans="1:11" ht="19.5" customHeight="1">
      <c r="A70" s="48" t="s">
        <v>121</v>
      </c>
      <c r="B70" s="24" t="s">
        <v>8</v>
      </c>
      <c r="C70" s="140"/>
      <c r="D70" s="140"/>
      <c r="E70" s="140"/>
      <c r="F70" s="140"/>
      <c r="G70" s="140"/>
      <c r="H70" s="140"/>
      <c r="I70" s="140"/>
      <c r="J70" s="140"/>
      <c r="K70" s="76"/>
    </row>
    <row r="71" spans="1:11" ht="19.5" customHeight="1">
      <c r="A71" s="49" t="s">
        <v>103</v>
      </c>
      <c r="B71" s="20" t="s">
        <v>0</v>
      </c>
      <c r="C71" s="136">
        <v>1.32</v>
      </c>
      <c r="D71" s="136"/>
      <c r="E71" s="136">
        <v>1.32</v>
      </c>
      <c r="F71" s="136"/>
      <c r="G71" s="136">
        <v>1.32</v>
      </c>
      <c r="H71" s="136"/>
      <c r="I71" s="136">
        <v>1.32</v>
      </c>
      <c r="J71" s="136"/>
      <c r="K71" s="63">
        <f t="shared" si="1"/>
        <v>1.32</v>
      </c>
    </row>
    <row r="72" spans="1:11" ht="19.5" customHeight="1">
      <c r="A72" s="49" t="s">
        <v>104</v>
      </c>
      <c r="B72" s="21" t="s">
        <v>0</v>
      </c>
      <c r="C72" s="136">
        <v>1.32</v>
      </c>
      <c r="D72" s="136"/>
      <c r="E72" s="136">
        <v>1.32</v>
      </c>
      <c r="F72" s="136"/>
      <c r="G72" s="136">
        <v>1.32</v>
      </c>
      <c r="H72" s="136"/>
      <c r="I72" s="136">
        <v>1.32</v>
      </c>
      <c r="J72" s="136"/>
      <c r="K72" s="63">
        <f t="shared" si="1"/>
        <v>1.32</v>
      </c>
    </row>
    <row r="73" spans="1:11" ht="19.5" customHeight="1">
      <c r="A73" s="44" t="s">
        <v>122</v>
      </c>
      <c r="B73" s="21" t="s">
        <v>0</v>
      </c>
      <c r="C73" s="136" t="s">
        <v>80</v>
      </c>
      <c r="D73" s="136"/>
      <c r="E73" s="136" t="s">
        <v>80</v>
      </c>
      <c r="F73" s="136"/>
      <c r="G73" s="136" t="s">
        <v>80</v>
      </c>
      <c r="H73" s="136"/>
      <c r="I73" s="136" t="s">
        <v>80</v>
      </c>
      <c r="J73" s="136"/>
      <c r="K73" s="63" t="str">
        <f t="shared" si="1"/>
        <v> ==</v>
      </c>
    </row>
    <row r="74" spans="1:11" ht="19.5" customHeight="1">
      <c r="A74" s="44" t="s">
        <v>123</v>
      </c>
      <c r="B74" s="21" t="s">
        <v>0</v>
      </c>
      <c r="C74" s="133">
        <v>1.86</v>
      </c>
      <c r="D74" s="133"/>
      <c r="E74" s="133">
        <v>1.86</v>
      </c>
      <c r="F74" s="133"/>
      <c r="G74" s="133">
        <v>1.86</v>
      </c>
      <c r="H74" s="133"/>
      <c r="I74" s="133">
        <v>1.86</v>
      </c>
      <c r="J74" s="133"/>
      <c r="K74" s="63">
        <f t="shared" si="1"/>
        <v>1.86</v>
      </c>
    </row>
    <row r="75" spans="1:11" ht="19.5" customHeight="1">
      <c r="A75" s="48" t="s">
        <v>124</v>
      </c>
      <c r="B75" s="18"/>
      <c r="C75" s="139"/>
      <c r="D75" s="139"/>
      <c r="E75" s="139"/>
      <c r="F75" s="139"/>
      <c r="G75" s="139"/>
      <c r="H75" s="139"/>
      <c r="I75" s="139"/>
      <c r="J75" s="139"/>
      <c r="K75" s="76"/>
    </row>
    <row r="76" spans="1:11" ht="19.5" customHeight="1">
      <c r="A76" s="49" t="s">
        <v>105</v>
      </c>
      <c r="B76" s="20" t="s">
        <v>0</v>
      </c>
      <c r="C76" s="136">
        <v>2.12</v>
      </c>
      <c r="D76" s="136"/>
      <c r="E76" s="136">
        <v>2.01</v>
      </c>
      <c r="F76" s="136"/>
      <c r="G76" s="136">
        <v>2.01</v>
      </c>
      <c r="H76" s="136"/>
      <c r="I76" s="136">
        <v>1.91</v>
      </c>
      <c r="J76" s="136"/>
      <c r="K76" s="63">
        <f t="shared" si="1"/>
        <v>2.0124999999999997</v>
      </c>
    </row>
    <row r="77" spans="1:11" ht="19.5" customHeight="1">
      <c r="A77" s="49" t="s">
        <v>106</v>
      </c>
      <c r="B77" s="21" t="s">
        <v>0</v>
      </c>
      <c r="C77" s="136">
        <v>2.18</v>
      </c>
      <c r="D77" s="136"/>
      <c r="E77" s="136">
        <v>2.07</v>
      </c>
      <c r="F77" s="136"/>
      <c r="G77" s="136">
        <v>2.07</v>
      </c>
      <c r="H77" s="136"/>
      <c r="I77" s="136">
        <v>1.97</v>
      </c>
      <c r="J77" s="136"/>
      <c r="K77" s="63">
        <f t="shared" si="1"/>
        <v>2.0725000000000002</v>
      </c>
    </row>
    <row r="78" spans="1:11" ht="19.5" customHeight="1">
      <c r="A78" s="54"/>
      <c r="B78" s="24" t="s">
        <v>8</v>
      </c>
      <c r="C78" s="135"/>
      <c r="D78" s="135"/>
      <c r="E78" s="135"/>
      <c r="F78" s="135"/>
      <c r="G78" s="135"/>
      <c r="H78" s="135"/>
      <c r="I78" s="135"/>
      <c r="J78" s="135"/>
      <c r="K78" s="77"/>
    </row>
    <row r="79" spans="1:11" ht="19.5" customHeight="1">
      <c r="A79" s="39" t="s">
        <v>201</v>
      </c>
      <c r="B79" s="24" t="s">
        <v>8</v>
      </c>
      <c r="C79" s="109"/>
      <c r="D79" s="109"/>
      <c r="E79" s="109"/>
      <c r="F79" s="109"/>
      <c r="G79" s="109"/>
      <c r="H79" s="109"/>
      <c r="I79" s="109"/>
      <c r="J79" s="109"/>
      <c r="K79" s="77"/>
    </row>
    <row r="80" spans="1:11" ht="19.5" customHeight="1">
      <c r="A80" s="27" t="s">
        <v>75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77"/>
    </row>
    <row r="81" spans="1:11" ht="19.5" customHeight="1">
      <c r="A81" s="50" t="s">
        <v>56</v>
      </c>
      <c r="B81" s="20" t="s">
        <v>83</v>
      </c>
      <c r="C81" s="136">
        <v>2.29</v>
      </c>
      <c r="D81" s="136"/>
      <c r="E81" s="136">
        <v>2.29</v>
      </c>
      <c r="F81" s="136"/>
      <c r="G81" s="136">
        <v>2.29</v>
      </c>
      <c r="H81" s="136"/>
      <c r="I81" s="136">
        <v>2.29</v>
      </c>
      <c r="J81" s="136"/>
      <c r="K81" s="63">
        <f aca="true" t="shared" si="2" ref="K81:K86">IF(ISERROR(AVERAGE(C81:J81))," ==",AVERAGE(C81:J81))</f>
        <v>2.29</v>
      </c>
    </row>
    <row r="82" spans="1:11" ht="19.5" customHeight="1">
      <c r="A82" s="50" t="s">
        <v>102</v>
      </c>
      <c r="B82" s="21" t="s">
        <v>0</v>
      </c>
      <c r="C82" s="133">
        <v>2.18</v>
      </c>
      <c r="D82" s="133"/>
      <c r="E82" s="133">
        <v>2.18</v>
      </c>
      <c r="F82" s="133"/>
      <c r="G82" s="133">
        <v>2.18</v>
      </c>
      <c r="H82" s="133"/>
      <c r="I82" s="133">
        <v>2.18</v>
      </c>
      <c r="J82" s="133"/>
      <c r="K82" s="63">
        <f t="shared" si="2"/>
        <v>2.18</v>
      </c>
    </row>
    <row r="83" spans="1:11" ht="19.5" customHeight="1">
      <c r="A83" s="50" t="s">
        <v>101</v>
      </c>
      <c r="B83" s="21" t="s">
        <v>0</v>
      </c>
      <c r="C83" s="133">
        <v>1.9</v>
      </c>
      <c r="D83" s="133"/>
      <c r="E83" s="133">
        <v>1.9</v>
      </c>
      <c r="F83" s="133"/>
      <c r="G83" s="133">
        <v>1.9</v>
      </c>
      <c r="H83" s="133"/>
      <c r="I83" s="133">
        <v>1.9</v>
      </c>
      <c r="J83" s="133"/>
      <c r="K83" s="63">
        <f t="shared" si="2"/>
        <v>1.9</v>
      </c>
    </row>
    <row r="84" spans="1:11" ht="19.5" customHeight="1">
      <c r="A84" s="50" t="s">
        <v>100</v>
      </c>
      <c r="B84" s="21" t="s">
        <v>0</v>
      </c>
      <c r="C84" s="133">
        <v>1.58</v>
      </c>
      <c r="D84" s="133"/>
      <c r="E84" s="133">
        <v>1.58</v>
      </c>
      <c r="F84" s="133"/>
      <c r="G84" s="133">
        <v>1.58</v>
      </c>
      <c r="H84" s="133"/>
      <c r="I84" s="133">
        <v>1.58</v>
      </c>
      <c r="J84" s="133"/>
      <c r="K84" s="63">
        <f t="shared" si="2"/>
        <v>1.58</v>
      </c>
    </row>
    <row r="85" spans="1:11" ht="19.5" customHeight="1">
      <c r="A85" s="50" t="s">
        <v>99</v>
      </c>
      <c r="B85" s="21" t="s">
        <v>0</v>
      </c>
      <c r="C85" s="133">
        <v>1.48</v>
      </c>
      <c r="D85" s="133"/>
      <c r="E85" s="133">
        <v>1.48</v>
      </c>
      <c r="F85" s="133"/>
      <c r="G85" s="133">
        <v>1.48</v>
      </c>
      <c r="H85" s="133"/>
      <c r="I85" s="133">
        <v>1.48</v>
      </c>
      <c r="J85" s="133"/>
      <c r="K85" s="63">
        <f t="shared" si="2"/>
        <v>1.48</v>
      </c>
    </row>
    <row r="86" spans="1:11" ht="19.5" customHeight="1">
      <c r="A86" s="50" t="s">
        <v>98</v>
      </c>
      <c r="B86" s="21" t="s">
        <v>0</v>
      </c>
      <c r="C86" s="133">
        <v>1</v>
      </c>
      <c r="D86" s="133"/>
      <c r="E86" s="133">
        <v>1</v>
      </c>
      <c r="F86" s="133"/>
      <c r="G86" s="133">
        <v>1</v>
      </c>
      <c r="H86" s="133"/>
      <c r="I86" s="133">
        <v>1</v>
      </c>
      <c r="J86" s="133"/>
      <c r="K86" s="63">
        <f t="shared" si="2"/>
        <v>1</v>
      </c>
    </row>
    <row r="87" spans="1:11" ht="19.5" customHeight="1">
      <c r="A87" s="27" t="s">
        <v>77</v>
      </c>
      <c r="B87" s="23"/>
      <c r="C87" s="135"/>
      <c r="D87" s="135"/>
      <c r="E87" s="135"/>
      <c r="F87" s="135"/>
      <c r="G87" s="135"/>
      <c r="H87" s="135"/>
      <c r="I87" s="135"/>
      <c r="J87" s="135"/>
      <c r="K87" s="77"/>
    </row>
    <row r="88" spans="1:11" ht="19.5" customHeight="1">
      <c r="A88" s="45" t="s">
        <v>31</v>
      </c>
      <c r="B88" s="23"/>
      <c r="C88" s="110"/>
      <c r="D88" s="110"/>
      <c r="E88" s="110"/>
      <c r="F88" s="110"/>
      <c r="G88" s="110"/>
      <c r="H88" s="110"/>
      <c r="I88" s="110"/>
      <c r="J88" s="110"/>
      <c r="K88" s="77"/>
    </row>
    <row r="89" spans="1:11" ht="19.5" customHeight="1">
      <c r="A89" s="44" t="s">
        <v>125</v>
      </c>
      <c r="B89" s="20" t="s">
        <v>83</v>
      </c>
      <c r="C89" s="136">
        <v>0.95</v>
      </c>
      <c r="D89" s="136"/>
      <c r="E89" s="136">
        <v>0.95</v>
      </c>
      <c r="F89" s="136"/>
      <c r="G89" s="136">
        <v>0.95</v>
      </c>
      <c r="H89" s="136"/>
      <c r="I89" s="136">
        <v>0.95</v>
      </c>
      <c r="J89" s="136"/>
      <c r="K89" s="63">
        <f aca="true" t="shared" si="3" ref="K89:K97">IF(ISERROR(AVERAGE(C89:J89))," ==",AVERAGE(C89:J89))</f>
        <v>0.95</v>
      </c>
    </row>
    <row r="90" spans="1:11" ht="19.5" customHeight="1">
      <c r="A90" s="44" t="s">
        <v>126</v>
      </c>
      <c r="B90" s="21" t="s">
        <v>0</v>
      </c>
      <c r="C90" s="133">
        <v>0.65</v>
      </c>
      <c r="D90" s="133"/>
      <c r="E90" s="133">
        <v>0.65</v>
      </c>
      <c r="F90" s="133"/>
      <c r="G90" s="133">
        <v>0.65</v>
      </c>
      <c r="H90" s="133"/>
      <c r="I90" s="133">
        <v>0.65</v>
      </c>
      <c r="J90" s="133"/>
      <c r="K90" s="63">
        <f t="shared" si="3"/>
        <v>0.65</v>
      </c>
    </row>
    <row r="91" spans="1:11" ht="19.5" customHeight="1">
      <c r="A91" s="51" t="s">
        <v>32</v>
      </c>
      <c r="B91" s="21" t="s">
        <v>0</v>
      </c>
      <c r="C91" s="138"/>
      <c r="D91" s="138"/>
      <c r="E91" s="138"/>
      <c r="F91" s="138"/>
      <c r="G91" s="138"/>
      <c r="H91" s="138"/>
      <c r="I91" s="138"/>
      <c r="J91" s="138"/>
      <c r="K91" s="63" t="str">
        <f t="shared" si="3"/>
        <v> ==</v>
      </c>
    </row>
    <row r="92" spans="1:11" ht="19.5" customHeight="1">
      <c r="A92" s="44" t="s">
        <v>125</v>
      </c>
      <c r="B92" s="21" t="s">
        <v>0</v>
      </c>
      <c r="C92" s="133">
        <v>0.6</v>
      </c>
      <c r="D92" s="133"/>
      <c r="E92" s="133">
        <v>0.6</v>
      </c>
      <c r="F92" s="133"/>
      <c r="G92" s="133">
        <v>0.6</v>
      </c>
      <c r="H92" s="133"/>
      <c r="I92" s="133">
        <v>0.6</v>
      </c>
      <c r="J92" s="133"/>
      <c r="K92" s="63">
        <f t="shared" si="3"/>
        <v>0.6</v>
      </c>
    </row>
    <row r="93" spans="1:11" ht="19.5" customHeight="1">
      <c r="A93" s="44" t="s">
        <v>126</v>
      </c>
      <c r="B93" s="21" t="s">
        <v>0</v>
      </c>
      <c r="C93" s="133">
        <v>0.3</v>
      </c>
      <c r="D93" s="133"/>
      <c r="E93" s="133">
        <v>0.3</v>
      </c>
      <c r="F93" s="133"/>
      <c r="G93" s="133">
        <v>0.3</v>
      </c>
      <c r="H93" s="133"/>
      <c r="I93" s="133">
        <v>0.3</v>
      </c>
      <c r="J93" s="133"/>
      <c r="K93" s="63">
        <f t="shared" si="3"/>
        <v>0.3</v>
      </c>
    </row>
    <row r="94" spans="1:11" ht="19.5" customHeight="1">
      <c r="A94" s="51" t="s">
        <v>33</v>
      </c>
      <c r="B94" s="21" t="s">
        <v>0</v>
      </c>
      <c r="C94" s="133">
        <v>0.15</v>
      </c>
      <c r="D94" s="133"/>
      <c r="E94" s="133">
        <v>0.15</v>
      </c>
      <c r="F94" s="133"/>
      <c r="G94" s="133">
        <v>0.15</v>
      </c>
      <c r="H94" s="133"/>
      <c r="I94" s="133">
        <v>0.15</v>
      </c>
      <c r="J94" s="133"/>
      <c r="K94" s="63">
        <f t="shared" si="3"/>
        <v>0.15</v>
      </c>
    </row>
    <row r="95" spans="1:11" ht="19.5" customHeight="1">
      <c r="A95" s="27" t="s">
        <v>76</v>
      </c>
      <c r="B95" s="23"/>
      <c r="C95" s="137"/>
      <c r="D95" s="137"/>
      <c r="E95" s="137"/>
      <c r="F95" s="137"/>
      <c r="G95" s="137"/>
      <c r="H95" s="137"/>
      <c r="I95" s="137"/>
      <c r="J95" s="137"/>
      <c r="K95" s="76"/>
    </row>
    <row r="96" spans="1:11" ht="19.5" customHeight="1">
      <c r="A96" s="44" t="s">
        <v>127</v>
      </c>
      <c r="B96" s="20" t="s">
        <v>83</v>
      </c>
      <c r="C96" s="136">
        <v>1.21</v>
      </c>
      <c r="D96" s="136"/>
      <c r="E96" s="136">
        <v>1.21</v>
      </c>
      <c r="F96" s="136"/>
      <c r="G96" s="136">
        <v>1.14</v>
      </c>
      <c r="H96" s="136"/>
      <c r="I96" s="136">
        <v>1.13</v>
      </c>
      <c r="J96" s="136"/>
      <c r="K96" s="63">
        <f t="shared" si="3"/>
        <v>1.1724999999999999</v>
      </c>
    </row>
    <row r="97" spans="1:11" ht="19.5" customHeight="1">
      <c r="A97" s="44" t="s">
        <v>128</v>
      </c>
      <c r="B97" s="21" t="s">
        <v>0</v>
      </c>
      <c r="C97" s="133">
        <v>1.23</v>
      </c>
      <c r="D97" s="133"/>
      <c r="E97" s="133">
        <v>1.23</v>
      </c>
      <c r="F97" s="133"/>
      <c r="G97" s="133">
        <v>1.16</v>
      </c>
      <c r="H97" s="133"/>
      <c r="I97" s="133">
        <v>1.15</v>
      </c>
      <c r="J97" s="133"/>
      <c r="K97" s="63">
        <f t="shared" si="3"/>
        <v>1.1925</v>
      </c>
    </row>
    <row r="98" spans="1:11" ht="19.5" customHeight="1">
      <c r="A98" s="52"/>
      <c r="B98" s="34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19.5" customHeight="1">
      <c r="A99" s="27" t="s">
        <v>202</v>
      </c>
      <c r="B99" s="18"/>
      <c r="C99" s="135"/>
      <c r="D99" s="135"/>
      <c r="E99" s="135"/>
      <c r="F99" s="135"/>
      <c r="G99" s="135"/>
      <c r="H99" s="135"/>
      <c r="I99" s="135"/>
      <c r="J99" s="135"/>
      <c r="K99" s="77"/>
    </row>
    <row r="100" spans="1:11" ht="19.5" customHeight="1">
      <c r="A100" s="27" t="s">
        <v>107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77"/>
    </row>
    <row r="101" spans="1:11" ht="19.5" customHeight="1">
      <c r="A101" s="44" t="s">
        <v>130</v>
      </c>
      <c r="B101" s="20" t="s">
        <v>83</v>
      </c>
      <c r="C101" s="136">
        <v>2.45</v>
      </c>
      <c r="D101" s="136"/>
      <c r="E101" s="136">
        <v>2.45</v>
      </c>
      <c r="F101" s="136"/>
      <c r="G101" s="136">
        <v>2.45</v>
      </c>
      <c r="H101" s="136"/>
      <c r="I101" s="136">
        <v>2.45</v>
      </c>
      <c r="J101" s="136"/>
      <c r="K101" s="63">
        <f aca="true" t="shared" si="4" ref="K101:K110">IF(ISERROR(AVERAGE(C101:J101))," ==",AVERAGE(C101:J101))</f>
        <v>2.45</v>
      </c>
    </row>
    <row r="102" spans="1:11" ht="19.5" customHeight="1">
      <c r="A102" s="44" t="s">
        <v>131</v>
      </c>
      <c r="B102" s="21" t="s">
        <v>0</v>
      </c>
      <c r="C102" s="133">
        <v>6.5</v>
      </c>
      <c r="D102" s="133"/>
      <c r="E102" s="133">
        <v>6.5</v>
      </c>
      <c r="F102" s="133"/>
      <c r="G102" s="133">
        <v>6.5</v>
      </c>
      <c r="H102" s="133"/>
      <c r="I102" s="133">
        <v>6.5</v>
      </c>
      <c r="J102" s="133"/>
      <c r="K102" s="63">
        <f t="shared" si="4"/>
        <v>6.5</v>
      </c>
    </row>
    <row r="103" spans="1:11" ht="19.5" customHeight="1">
      <c r="A103" s="44" t="s">
        <v>129</v>
      </c>
      <c r="B103" s="21" t="s">
        <v>0</v>
      </c>
      <c r="C103" s="133" t="s">
        <v>80</v>
      </c>
      <c r="D103" s="133"/>
      <c r="E103" s="133" t="s">
        <v>80</v>
      </c>
      <c r="F103" s="133"/>
      <c r="G103" s="133" t="s">
        <v>80</v>
      </c>
      <c r="H103" s="133"/>
      <c r="I103" s="133" t="s">
        <v>80</v>
      </c>
      <c r="J103" s="133"/>
      <c r="K103" s="63" t="str">
        <f t="shared" si="4"/>
        <v> ==</v>
      </c>
    </row>
    <row r="104" spans="1:11" ht="19.5" customHeight="1">
      <c r="A104" s="44" t="s">
        <v>132</v>
      </c>
      <c r="B104" s="21" t="s">
        <v>0</v>
      </c>
      <c r="C104" s="133">
        <v>2.35</v>
      </c>
      <c r="D104" s="133"/>
      <c r="E104" s="133">
        <v>2.35</v>
      </c>
      <c r="F104" s="133"/>
      <c r="G104" s="133">
        <v>2.35</v>
      </c>
      <c r="H104" s="133"/>
      <c r="I104" s="133">
        <v>2.35</v>
      </c>
      <c r="J104" s="133"/>
      <c r="K104" s="63">
        <f t="shared" si="4"/>
        <v>2.35</v>
      </c>
    </row>
    <row r="105" spans="1:11" ht="19.5" customHeight="1">
      <c r="A105" s="44" t="s">
        <v>133</v>
      </c>
      <c r="B105" s="21" t="s">
        <v>0</v>
      </c>
      <c r="C105" s="133">
        <v>2.3</v>
      </c>
      <c r="D105" s="133"/>
      <c r="E105" s="133">
        <v>2.3</v>
      </c>
      <c r="F105" s="133"/>
      <c r="G105" s="133">
        <v>2.3</v>
      </c>
      <c r="H105" s="133"/>
      <c r="I105" s="133">
        <v>2.3</v>
      </c>
      <c r="J105" s="133"/>
      <c r="K105" s="63">
        <f t="shared" si="4"/>
        <v>2.3</v>
      </c>
    </row>
    <row r="106" spans="1:11" ht="19.5" customHeight="1">
      <c r="A106" s="44" t="s">
        <v>134</v>
      </c>
      <c r="B106" s="21" t="s">
        <v>0</v>
      </c>
      <c r="C106" s="133">
        <v>2.75</v>
      </c>
      <c r="D106" s="133"/>
      <c r="E106" s="133">
        <v>2.75</v>
      </c>
      <c r="F106" s="133"/>
      <c r="G106" s="133">
        <v>2.75</v>
      </c>
      <c r="H106" s="133"/>
      <c r="I106" s="133">
        <v>2.75</v>
      </c>
      <c r="J106" s="133"/>
      <c r="K106" s="63">
        <f t="shared" si="4"/>
        <v>2.75</v>
      </c>
    </row>
    <row r="107" spans="1:11" ht="19.5" customHeight="1">
      <c r="A107" s="44" t="s">
        <v>135</v>
      </c>
      <c r="B107" s="21" t="s">
        <v>0</v>
      </c>
      <c r="C107" s="133">
        <v>5.25</v>
      </c>
      <c r="D107" s="133"/>
      <c r="E107" s="133">
        <v>5.25</v>
      </c>
      <c r="F107" s="133"/>
      <c r="G107" s="133">
        <v>5.25</v>
      </c>
      <c r="H107" s="133"/>
      <c r="I107" s="133">
        <v>5.25</v>
      </c>
      <c r="J107" s="133"/>
      <c r="K107" s="63">
        <f t="shared" si="4"/>
        <v>5.25</v>
      </c>
    </row>
    <row r="108" spans="1:11" ht="19.5" customHeight="1">
      <c r="A108" s="27" t="s">
        <v>76</v>
      </c>
      <c r="B108" s="18"/>
      <c r="C108" s="135"/>
      <c r="D108" s="135"/>
      <c r="E108" s="135"/>
      <c r="F108" s="135"/>
      <c r="G108" s="135"/>
      <c r="H108" s="135"/>
      <c r="I108" s="135"/>
      <c r="J108" s="135"/>
      <c r="K108" s="77"/>
    </row>
    <row r="109" spans="1:11" ht="19.5" customHeight="1">
      <c r="A109" s="44" t="s">
        <v>136</v>
      </c>
      <c r="B109" s="20" t="s">
        <v>83</v>
      </c>
      <c r="C109" s="136">
        <v>1.94</v>
      </c>
      <c r="D109" s="136"/>
      <c r="E109" s="136">
        <v>1.94</v>
      </c>
      <c r="F109" s="136"/>
      <c r="G109" s="136">
        <v>2.01</v>
      </c>
      <c r="H109" s="136"/>
      <c r="I109" s="136">
        <v>2.06</v>
      </c>
      <c r="J109" s="136"/>
      <c r="K109" s="63">
        <f t="shared" si="4"/>
        <v>1.9874999999999998</v>
      </c>
    </row>
    <row r="110" spans="1:11" ht="19.5" customHeight="1">
      <c r="A110" s="44" t="s">
        <v>137</v>
      </c>
      <c r="B110" s="21" t="s">
        <v>0</v>
      </c>
      <c r="C110" s="133">
        <v>1.73</v>
      </c>
      <c r="D110" s="133"/>
      <c r="E110" s="133">
        <v>1.73</v>
      </c>
      <c r="F110" s="133"/>
      <c r="G110" s="133">
        <v>1.73</v>
      </c>
      <c r="H110" s="133"/>
      <c r="I110" s="133">
        <v>1.73</v>
      </c>
      <c r="J110" s="133"/>
      <c r="K110" s="63">
        <f t="shared" si="4"/>
        <v>1.73</v>
      </c>
    </row>
    <row r="111" spans="1:11" ht="16.5" thickBot="1">
      <c r="A111" s="13"/>
      <c r="B111" s="12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7.25" thickTop="1">
      <c r="A112" s="17"/>
      <c r="B112" s="18"/>
      <c r="C112" s="134" t="s">
        <v>196</v>
      </c>
      <c r="D112" s="134"/>
      <c r="E112" s="134" t="s">
        <v>197</v>
      </c>
      <c r="F112" s="134"/>
      <c r="G112" s="134" t="s">
        <v>198</v>
      </c>
      <c r="H112" s="134"/>
      <c r="I112" s="134" t="s">
        <v>199</v>
      </c>
      <c r="J112" s="134"/>
      <c r="K112" s="70" t="s">
        <v>144</v>
      </c>
    </row>
    <row r="113" spans="1:11" ht="16.5">
      <c r="A113" s="15"/>
      <c r="B113" s="35"/>
      <c r="C113" s="71" t="s">
        <v>53</v>
      </c>
      <c r="D113" s="71" t="s">
        <v>54</v>
      </c>
      <c r="E113" s="71" t="s">
        <v>53</v>
      </c>
      <c r="F113" s="71" t="s">
        <v>54</v>
      </c>
      <c r="G113" s="71" t="s">
        <v>53</v>
      </c>
      <c r="H113" s="71" t="s">
        <v>54</v>
      </c>
      <c r="I113" s="71" t="s">
        <v>53</v>
      </c>
      <c r="J113" s="71" t="s">
        <v>54</v>
      </c>
      <c r="K113" s="71" t="s">
        <v>228</v>
      </c>
    </row>
    <row r="114" spans="1:11" ht="19.5" customHeight="1">
      <c r="A114" s="56" t="s">
        <v>242</v>
      </c>
      <c r="B114" s="24" t="s">
        <v>8</v>
      </c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9.5" customHeight="1">
      <c r="A115" s="85" t="s">
        <v>57</v>
      </c>
      <c r="B115" s="20" t="s">
        <v>82</v>
      </c>
      <c r="C115" s="63" t="s">
        <v>80</v>
      </c>
      <c r="D115" s="63" t="s">
        <v>80</v>
      </c>
      <c r="E115" s="63" t="s">
        <v>80</v>
      </c>
      <c r="F115" s="63" t="s">
        <v>80</v>
      </c>
      <c r="G115" s="63" t="s">
        <v>80</v>
      </c>
      <c r="H115" s="63" t="s">
        <v>80</v>
      </c>
      <c r="I115" s="63" t="s">
        <v>80</v>
      </c>
      <c r="J115" s="63" t="s">
        <v>80</v>
      </c>
      <c r="K115" s="63" t="str">
        <f>IF(ISERROR(AVERAGE(C115:J115))," ==",AVERAGE(C115:J115))</f>
        <v> ==</v>
      </c>
    </row>
    <row r="116" spans="1:11" ht="19.5" customHeight="1">
      <c r="A116" s="85" t="s">
        <v>97</v>
      </c>
      <c r="B116" s="21" t="s">
        <v>0</v>
      </c>
      <c r="C116" s="61" t="s">
        <v>80</v>
      </c>
      <c r="D116" s="61" t="s">
        <v>80</v>
      </c>
      <c r="E116" s="61" t="s">
        <v>80</v>
      </c>
      <c r="F116" s="61" t="s">
        <v>80</v>
      </c>
      <c r="G116" s="61" t="s">
        <v>80</v>
      </c>
      <c r="H116" s="61" t="s">
        <v>80</v>
      </c>
      <c r="I116" s="61" t="s">
        <v>80</v>
      </c>
      <c r="J116" s="61" t="s">
        <v>80</v>
      </c>
      <c r="K116" s="63" t="str">
        <f>IF(ISERROR(AVERAGE(C116:J116))," ==",AVERAGE(C116:J116))</f>
        <v> ==</v>
      </c>
    </row>
    <row r="117" spans="1:11" ht="19.5" customHeight="1">
      <c r="A117" s="85" t="s">
        <v>96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 t="s">
        <v>80</v>
      </c>
      <c r="J117" s="61" t="s">
        <v>80</v>
      </c>
      <c r="K117" s="63" t="str">
        <f>IF(ISERROR(AVERAGE(C117:J117))," ==",AVERAGE(C117:J117))</f>
        <v> ==</v>
      </c>
    </row>
    <row r="118" spans="1:11" ht="19.5" customHeight="1">
      <c r="A118" s="85" t="s">
        <v>34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 t="s">
        <v>80</v>
      </c>
      <c r="J118" s="61" t="s">
        <v>80</v>
      </c>
      <c r="K118" s="63" t="str">
        <f>IF(ISERROR(AVERAGE(C118:J118))," ==",AVERAGE(C118:J118))</f>
        <v> ==</v>
      </c>
    </row>
    <row r="119" spans="1:11" ht="19.5" customHeight="1">
      <c r="A119" s="94"/>
      <c r="B119" s="23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9.5" customHeight="1">
      <c r="A120" s="56" t="s">
        <v>269</v>
      </c>
      <c r="B120" s="18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9.5" customHeight="1">
      <c r="A121" s="85" t="s">
        <v>91</v>
      </c>
      <c r="B121" s="20" t="s">
        <v>84</v>
      </c>
      <c r="C121" s="63">
        <v>4.6</v>
      </c>
      <c r="D121" s="63">
        <v>5.3</v>
      </c>
      <c r="E121" s="63">
        <v>4.5</v>
      </c>
      <c r="F121" s="63">
        <v>5.2</v>
      </c>
      <c r="G121" s="63">
        <v>4.5</v>
      </c>
      <c r="H121" s="63">
        <v>5.2</v>
      </c>
      <c r="I121" s="63">
        <v>4.6</v>
      </c>
      <c r="J121" s="63">
        <v>5.3</v>
      </c>
      <c r="K121" s="63">
        <f>IF(ISERROR(AVERAGE(C121:J121))," ==",AVERAGE(C121:J121))</f>
        <v>4.8999999999999995</v>
      </c>
    </row>
    <row r="122" spans="1:11" ht="19.5" customHeight="1">
      <c r="A122" s="85" t="s">
        <v>92</v>
      </c>
      <c r="B122" s="21" t="s">
        <v>0</v>
      </c>
      <c r="C122" s="63">
        <v>4.8</v>
      </c>
      <c r="D122" s="63">
        <v>5.5</v>
      </c>
      <c r="E122" s="63">
        <v>4.7</v>
      </c>
      <c r="F122" s="63">
        <v>5.4</v>
      </c>
      <c r="G122" s="63">
        <v>4.7</v>
      </c>
      <c r="H122" s="63">
        <v>5.4</v>
      </c>
      <c r="I122" s="63">
        <v>4.8</v>
      </c>
      <c r="J122" s="63">
        <v>5.5</v>
      </c>
      <c r="K122" s="63">
        <f>IF(ISERROR(AVERAGE(C122:J122))," ==",AVERAGE(C122:J122))</f>
        <v>5.1</v>
      </c>
    </row>
    <row r="123" spans="1:11" ht="19.5" customHeight="1">
      <c r="A123" s="85" t="s">
        <v>35</v>
      </c>
      <c r="B123" s="21" t="s">
        <v>0</v>
      </c>
      <c r="C123" s="64">
        <v>4.2</v>
      </c>
      <c r="D123" s="64">
        <v>5</v>
      </c>
      <c r="E123" s="64">
        <v>4.2</v>
      </c>
      <c r="F123" s="64">
        <v>5</v>
      </c>
      <c r="G123" s="64">
        <v>4.2</v>
      </c>
      <c r="H123" s="64">
        <v>5</v>
      </c>
      <c r="I123" s="64">
        <v>4.2</v>
      </c>
      <c r="J123" s="64">
        <v>5</v>
      </c>
      <c r="K123" s="63">
        <f>IF(ISERROR(AVERAGE(C123:J123))," ==",AVERAGE(C123:J123))</f>
        <v>4.6</v>
      </c>
    </row>
    <row r="124" spans="1:11" ht="19.5" customHeight="1">
      <c r="A124" s="56"/>
      <c r="B124" s="23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ht="19.5" customHeight="1">
      <c r="A125" s="56" t="s">
        <v>244</v>
      </c>
      <c r="B125" s="18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9.5" customHeight="1">
      <c r="A126" s="56" t="s">
        <v>245</v>
      </c>
      <c r="B126" s="24" t="s">
        <v>8</v>
      </c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9.5" customHeight="1">
      <c r="A127" s="85" t="s">
        <v>36</v>
      </c>
      <c r="B127" s="20" t="s">
        <v>82</v>
      </c>
      <c r="C127" s="60" t="s">
        <v>80</v>
      </c>
      <c r="D127" s="60" t="s">
        <v>80</v>
      </c>
      <c r="E127" s="60" t="s">
        <v>80</v>
      </c>
      <c r="F127" s="60" t="s">
        <v>80</v>
      </c>
      <c r="G127" s="60" t="s">
        <v>80</v>
      </c>
      <c r="H127" s="60" t="s">
        <v>80</v>
      </c>
      <c r="I127" s="60" t="s">
        <v>80</v>
      </c>
      <c r="J127" s="60" t="s">
        <v>80</v>
      </c>
      <c r="K127" s="60" t="str">
        <f aca="true" t="shared" si="5" ref="K127:K139">IF(ISERROR(AVERAGE(C127:J127))," ==",AVERAGE(C127:J127))</f>
        <v> ==</v>
      </c>
    </row>
    <row r="128" spans="1:11" ht="19.5" customHeight="1">
      <c r="A128" s="85" t="s">
        <v>86</v>
      </c>
      <c r="B128" s="21" t="s">
        <v>0</v>
      </c>
      <c r="C128" s="61" t="s">
        <v>80</v>
      </c>
      <c r="D128" s="61" t="s">
        <v>80</v>
      </c>
      <c r="E128" s="61" t="s">
        <v>80</v>
      </c>
      <c r="F128" s="61" t="s">
        <v>80</v>
      </c>
      <c r="G128" s="61" t="s">
        <v>80</v>
      </c>
      <c r="H128" s="61" t="s">
        <v>80</v>
      </c>
      <c r="I128" s="61" t="s">
        <v>80</v>
      </c>
      <c r="J128" s="61" t="s">
        <v>80</v>
      </c>
      <c r="K128" s="60" t="str">
        <f t="shared" si="5"/>
        <v> ==</v>
      </c>
    </row>
    <row r="129" spans="1:11" ht="19.5" customHeight="1">
      <c r="A129" s="85" t="s">
        <v>37</v>
      </c>
      <c r="B129" s="21" t="s">
        <v>0</v>
      </c>
      <c r="C129" s="61" t="s">
        <v>80</v>
      </c>
      <c r="D129" s="61" t="s">
        <v>80</v>
      </c>
      <c r="E129" s="61" t="s">
        <v>80</v>
      </c>
      <c r="F129" s="61" t="s">
        <v>80</v>
      </c>
      <c r="G129" s="61" t="s">
        <v>80</v>
      </c>
      <c r="H129" s="61" t="s">
        <v>80</v>
      </c>
      <c r="I129" s="61" t="s">
        <v>80</v>
      </c>
      <c r="J129" s="61" t="s">
        <v>80</v>
      </c>
      <c r="K129" s="60" t="str">
        <f t="shared" si="5"/>
        <v> ==</v>
      </c>
    </row>
    <row r="130" spans="1:11" ht="19.5" customHeight="1">
      <c r="A130" s="85" t="s">
        <v>38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0" t="str">
        <f t="shared" si="5"/>
        <v> ==</v>
      </c>
    </row>
    <row r="131" spans="1:11" ht="19.5" customHeight="1">
      <c r="A131" s="56" t="s">
        <v>246</v>
      </c>
      <c r="B131" s="23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1:11" ht="19.5" customHeight="1">
      <c r="A132" s="85" t="s">
        <v>65</v>
      </c>
      <c r="B132" s="20" t="s">
        <v>82</v>
      </c>
      <c r="C132" s="60" t="s">
        <v>80</v>
      </c>
      <c r="D132" s="60" t="s">
        <v>80</v>
      </c>
      <c r="E132" s="60" t="s">
        <v>80</v>
      </c>
      <c r="F132" s="60" t="s">
        <v>80</v>
      </c>
      <c r="G132" s="60" t="s">
        <v>80</v>
      </c>
      <c r="H132" s="60" t="s">
        <v>80</v>
      </c>
      <c r="I132" s="60" t="s">
        <v>80</v>
      </c>
      <c r="J132" s="60" t="s">
        <v>80</v>
      </c>
      <c r="K132" s="60" t="str">
        <f t="shared" si="5"/>
        <v> ==</v>
      </c>
    </row>
    <row r="133" spans="1:11" ht="19.5" customHeight="1">
      <c r="A133" s="85" t="s">
        <v>39</v>
      </c>
      <c r="B133" s="21" t="s">
        <v>0</v>
      </c>
      <c r="C133" s="61" t="s">
        <v>80</v>
      </c>
      <c r="D133" s="61" t="s">
        <v>80</v>
      </c>
      <c r="E133" s="61" t="s">
        <v>80</v>
      </c>
      <c r="F133" s="61" t="s">
        <v>80</v>
      </c>
      <c r="G133" s="61" t="s">
        <v>80</v>
      </c>
      <c r="H133" s="61" t="s">
        <v>80</v>
      </c>
      <c r="I133" s="61" t="s">
        <v>80</v>
      </c>
      <c r="J133" s="61" t="s">
        <v>80</v>
      </c>
      <c r="K133" s="60" t="str">
        <f t="shared" si="5"/>
        <v> ==</v>
      </c>
    </row>
    <row r="134" spans="1:11" ht="19.5" customHeight="1">
      <c r="A134" s="85" t="s">
        <v>40</v>
      </c>
      <c r="B134" s="21" t="s">
        <v>0</v>
      </c>
      <c r="C134" s="61">
        <v>37</v>
      </c>
      <c r="D134" s="61">
        <v>50</v>
      </c>
      <c r="E134" s="61">
        <v>38</v>
      </c>
      <c r="F134" s="61">
        <v>51</v>
      </c>
      <c r="G134" s="61">
        <v>39</v>
      </c>
      <c r="H134" s="61">
        <v>52</v>
      </c>
      <c r="I134" s="61">
        <v>39</v>
      </c>
      <c r="J134" s="61">
        <v>52</v>
      </c>
      <c r="K134" s="60">
        <f t="shared" si="5"/>
        <v>44.75</v>
      </c>
    </row>
    <row r="135" spans="1:11" ht="19.5" customHeight="1">
      <c r="A135" s="85" t="s">
        <v>41</v>
      </c>
      <c r="B135" s="21" t="s">
        <v>0</v>
      </c>
      <c r="C135" s="61">
        <v>31</v>
      </c>
      <c r="D135" s="61">
        <v>46</v>
      </c>
      <c r="E135" s="61">
        <v>32</v>
      </c>
      <c r="F135" s="61">
        <v>47</v>
      </c>
      <c r="G135" s="61">
        <v>33</v>
      </c>
      <c r="H135" s="61">
        <v>48</v>
      </c>
      <c r="I135" s="61">
        <v>33</v>
      </c>
      <c r="J135" s="61">
        <v>48</v>
      </c>
      <c r="K135" s="60">
        <f t="shared" si="5"/>
        <v>39.75</v>
      </c>
    </row>
    <row r="136" spans="1:11" ht="19.5" customHeight="1">
      <c r="A136" s="85" t="s">
        <v>66</v>
      </c>
      <c r="B136" s="21" t="s">
        <v>0</v>
      </c>
      <c r="C136" s="61">
        <v>28</v>
      </c>
      <c r="D136" s="61">
        <v>40</v>
      </c>
      <c r="E136" s="61">
        <v>29</v>
      </c>
      <c r="F136" s="61">
        <v>41</v>
      </c>
      <c r="G136" s="61">
        <v>29</v>
      </c>
      <c r="H136" s="61">
        <v>41</v>
      </c>
      <c r="I136" s="61">
        <v>29</v>
      </c>
      <c r="J136" s="61">
        <v>41</v>
      </c>
      <c r="K136" s="60">
        <f t="shared" si="5"/>
        <v>34.75</v>
      </c>
    </row>
    <row r="137" spans="1:11" ht="19.5" customHeight="1">
      <c r="A137" s="85" t="s">
        <v>42</v>
      </c>
      <c r="B137" s="21" t="s">
        <v>0</v>
      </c>
      <c r="C137" s="61">
        <v>31</v>
      </c>
      <c r="D137" s="61">
        <v>44</v>
      </c>
      <c r="E137" s="61">
        <v>32</v>
      </c>
      <c r="F137" s="61">
        <v>46</v>
      </c>
      <c r="G137" s="61">
        <v>32</v>
      </c>
      <c r="H137" s="61">
        <v>46</v>
      </c>
      <c r="I137" s="61">
        <v>32</v>
      </c>
      <c r="J137" s="61">
        <v>46</v>
      </c>
      <c r="K137" s="60">
        <f t="shared" si="5"/>
        <v>38.625</v>
      </c>
    </row>
    <row r="138" spans="1:11" ht="19.5" customHeight="1">
      <c r="A138" s="85" t="s">
        <v>43</v>
      </c>
      <c r="B138" s="21" t="s">
        <v>0</v>
      </c>
      <c r="C138" s="61">
        <v>11</v>
      </c>
      <c r="D138" s="61">
        <v>13</v>
      </c>
      <c r="E138" s="61">
        <v>11</v>
      </c>
      <c r="F138" s="61">
        <v>13</v>
      </c>
      <c r="G138" s="61">
        <v>11</v>
      </c>
      <c r="H138" s="61">
        <v>13</v>
      </c>
      <c r="I138" s="61">
        <v>11</v>
      </c>
      <c r="J138" s="61">
        <v>13</v>
      </c>
      <c r="K138" s="60">
        <f t="shared" si="5"/>
        <v>12</v>
      </c>
    </row>
    <row r="139" spans="1:11" ht="19.5" customHeight="1">
      <c r="A139" s="85" t="s">
        <v>67</v>
      </c>
      <c r="B139" s="21" t="s">
        <v>0</v>
      </c>
      <c r="C139" s="61">
        <v>0.4</v>
      </c>
      <c r="D139" s="61">
        <v>0.6</v>
      </c>
      <c r="E139" s="61">
        <v>0.4</v>
      </c>
      <c r="F139" s="61">
        <v>0.6</v>
      </c>
      <c r="G139" s="61">
        <v>0.4</v>
      </c>
      <c r="H139" s="61">
        <v>0.6</v>
      </c>
      <c r="I139" s="61">
        <v>0.4</v>
      </c>
      <c r="J139" s="61">
        <v>0.6</v>
      </c>
      <c r="K139" s="60">
        <f t="shared" si="5"/>
        <v>0.5</v>
      </c>
    </row>
    <row r="140" spans="1:11" ht="19.5" customHeight="1">
      <c r="A140" s="56" t="s">
        <v>247</v>
      </c>
      <c r="B140" s="23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19.5" customHeight="1">
      <c r="A141" s="85" t="s">
        <v>68</v>
      </c>
      <c r="B141" s="20" t="s">
        <v>82</v>
      </c>
      <c r="C141" s="60" t="s">
        <v>80</v>
      </c>
      <c r="D141" s="60" t="s">
        <v>80</v>
      </c>
      <c r="E141" s="60" t="s">
        <v>80</v>
      </c>
      <c r="F141" s="60" t="s">
        <v>80</v>
      </c>
      <c r="G141" s="60" t="s">
        <v>80</v>
      </c>
      <c r="H141" s="60" t="s">
        <v>80</v>
      </c>
      <c r="I141" s="60" t="s">
        <v>80</v>
      </c>
      <c r="J141" s="60" t="s">
        <v>80</v>
      </c>
      <c r="K141" s="60" t="str">
        <f aca="true" t="shared" si="6" ref="K141:K153">IF(ISERROR(AVERAGE(C141:J141))," ==",AVERAGE(C141:J141))</f>
        <v> ==</v>
      </c>
    </row>
    <row r="142" spans="1:11" ht="19.5" customHeight="1">
      <c r="A142" s="85" t="s">
        <v>182</v>
      </c>
      <c r="B142" s="21" t="s">
        <v>0</v>
      </c>
      <c r="C142" s="60" t="s">
        <v>80</v>
      </c>
      <c r="D142" s="60" t="s">
        <v>80</v>
      </c>
      <c r="E142" s="60" t="s">
        <v>80</v>
      </c>
      <c r="F142" s="60" t="s">
        <v>80</v>
      </c>
      <c r="G142" s="60" t="s">
        <v>80</v>
      </c>
      <c r="H142" s="60" t="s">
        <v>80</v>
      </c>
      <c r="I142" s="60" t="s">
        <v>80</v>
      </c>
      <c r="J142" s="60" t="s">
        <v>80</v>
      </c>
      <c r="K142" s="60" t="str">
        <f t="shared" si="6"/>
        <v> ==</v>
      </c>
    </row>
    <row r="143" spans="1:11" ht="19.5" customHeight="1">
      <c r="A143" s="85" t="s">
        <v>45</v>
      </c>
      <c r="B143" s="21" t="s">
        <v>0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 t="s">
        <v>80</v>
      </c>
      <c r="J143" s="60" t="s">
        <v>80</v>
      </c>
      <c r="K143" s="60" t="str">
        <f t="shared" si="6"/>
        <v> ==</v>
      </c>
    </row>
    <row r="144" spans="1:11" ht="19.5" customHeight="1">
      <c r="A144" s="85" t="s">
        <v>46</v>
      </c>
      <c r="B144" s="21" t="s">
        <v>0</v>
      </c>
      <c r="C144" s="60">
        <v>42</v>
      </c>
      <c r="D144" s="60">
        <v>60</v>
      </c>
      <c r="E144" s="60">
        <v>42</v>
      </c>
      <c r="F144" s="60">
        <v>60</v>
      </c>
      <c r="G144" s="60">
        <v>42</v>
      </c>
      <c r="H144" s="60">
        <v>60</v>
      </c>
      <c r="I144" s="60">
        <v>42</v>
      </c>
      <c r="J144" s="60">
        <v>60</v>
      </c>
      <c r="K144" s="60">
        <f t="shared" si="6"/>
        <v>51</v>
      </c>
    </row>
    <row r="145" spans="1:11" ht="19.5" customHeight="1">
      <c r="A145" s="85" t="s">
        <v>47</v>
      </c>
      <c r="B145" s="21" t="s">
        <v>0</v>
      </c>
      <c r="C145" s="61">
        <v>46</v>
      </c>
      <c r="D145" s="61">
        <v>61</v>
      </c>
      <c r="E145" s="61">
        <v>48</v>
      </c>
      <c r="F145" s="61">
        <v>62</v>
      </c>
      <c r="G145" s="61">
        <v>48</v>
      </c>
      <c r="H145" s="61">
        <v>63</v>
      </c>
      <c r="I145" s="61">
        <v>48</v>
      </c>
      <c r="J145" s="61">
        <v>63</v>
      </c>
      <c r="K145" s="60">
        <f t="shared" si="6"/>
        <v>54.875</v>
      </c>
    </row>
    <row r="146" spans="1:11" ht="19.5" customHeight="1">
      <c r="A146" s="85" t="s">
        <v>48</v>
      </c>
      <c r="B146" s="21" t="s">
        <v>0</v>
      </c>
      <c r="C146" s="61">
        <v>39</v>
      </c>
      <c r="D146" s="61">
        <v>55</v>
      </c>
      <c r="E146" s="61">
        <v>40</v>
      </c>
      <c r="F146" s="61">
        <v>56</v>
      </c>
      <c r="G146" s="61">
        <v>40</v>
      </c>
      <c r="H146" s="61">
        <v>56</v>
      </c>
      <c r="I146" s="61">
        <v>40</v>
      </c>
      <c r="J146" s="61">
        <v>56</v>
      </c>
      <c r="K146" s="60">
        <f t="shared" si="6"/>
        <v>47.75</v>
      </c>
    </row>
    <row r="147" spans="1:11" ht="19.5" customHeight="1">
      <c r="A147" s="85" t="s">
        <v>49</v>
      </c>
      <c r="B147" s="21" t="s">
        <v>0</v>
      </c>
      <c r="C147" s="61">
        <v>44</v>
      </c>
      <c r="D147" s="61">
        <v>60</v>
      </c>
      <c r="E147" s="61">
        <v>44</v>
      </c>
      <c r="F147" s="61">
        <v>60</v>
      </c>
      <c r="G147" s="61">
        <v>44</v>
      </c>
      <c r="H147" s="61">
        <v>60</v>
      </c>
      <c r="I147" s="61">
        <v>44</v>
      </c>
      <c r="J147" s="61">
        <v>60</v>
      </c>
      <c r="K147" s="60">
        <f t="shared" si="6"/>
        <v>52</v>
      </c>
    </row>
    <row r="148" spans="1:11" ht="19.5" customHeight="1">
      <c r="A148" s="85" t="s">
        <v>50</v>
      </c>
      <c r="B148" s="21" t="s">
        <v>0</v>
      </c>
      <c r="C148" s="61" t="s">
        <v>80</v>
      </c>
      <c r="D148" s="61" t="s">
        <v>80</v>
      </c>
      <c r="E148" s="61" t="s">
        <v>80</v>
      </c>
      <c r="F148" s="61" t="s">
        <v>80</v>
      </c>
      <c r="G148" s="61" t="s">
        <v>80</v>
      </c>
      <c r="H148" s="61" t="s">
        <v>80</v>
      </c>
      <c r="I148" s="61" t="s">
        <v>80</v>
      </c>
      <c r="J148" s="61" t="s">
        <v>80</v>
      </c>
      <c r="K148" s="60" t="str">
        <f t="shared" si="6"/>
        <v> ==</v>
      </c>
    </row>
    <row r="149" spans="1:11" ht="19.5" customHeight="1">
      <c r="A149" s="56" t="s">
        <v>248</v>
      </c>
      <c r="B149" s="24" t="s">
        <v>8</v>
      </c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1:11" ht="19.5" customHeight="1">
      <c r="A150" s="85" t="s">
        <v>69</v>
      </c>
      <c r="B150" s="20" t="s">
        <v>82</v>
      </c>
      <c r="C150" s="68" t="s">
        <v>80</v>
      </c>
      <c r="D150" s="68" t="s">
        <v>80</v>
      </c>
      <c r="E150" s="68" t="s">
        <v>80</v>
      </c>
      <c r="F150" s="68" t="s">
        <v>80</v>
      </c>
      <c r="G150" s="68" t="s">
        <v>80</v>
      </c>
      <c r="H150" s="68" t="s">
        <v>80</v>
      </c>
      <c r="I150" s="68" t="s">
        <v>80</v>
      </c>
      <c r="J150" s="68" t="s">
        <v>80</v>
      </c>
      <c r="K150" s="68" t="str">
        <f t="shared" si="6"/>
        <v> ==</v>
      </c>
    </row>
    <row r="151" spans="1:11" ht="19.5" customHeight="1">
      <c r="A151" s="85" t="s">
        <v>70</v>
      </c>
      <c r="B151" s="21" t="s">
        <v>0</v>
      </c>
      <c r="C151" s="69" t="s">
        <v>80</v>
      </c>
      <c r="D151" s="69" t="s">
        <v>80</v>
      </c>
      <c r="E151" s="69" t="s">
        <v>80</v>
      </c>
      <c r="F151" s="69" t="s">
        <v>80</v>
      </c>
      <c r="G151" s="69" t="s">
        <v>80</v>
      </c>
      <c r="H151" s="69" t="s">
        <v>80</v>
      </c>
      <c r="I151" s="69" t="s">
        <v>80</v>
      </c>
      <c r="J151" s="69" t="s">
        <v>80</v>
      </c>
      <c r="K151" s="68" t="str">
        <f t="shared" si="6"/>
        <v> ==</v>
      </c>
    </row>
    <row r="152" spans="1:11" ht="19.5" customHeight="1">
      <c r="A152" s="56" t="s">
        <v>249</v>
      </c>
      <c r="B152" s="23"/>
      <c r="C152" s="81"/>
      <c r="D152" s="81"/>
      <c r="E152" s="81"/>
      <c r="F152" s="81"/>
      <c r="G152" s="81"/>
      <c r="H152" s="81"/>
      <c r="I152" s="81"/>
      <c r="J152" s="81"/>
      <c r="K152" s="81"/>
    </row>
    <row r="153" spans="1:11" ht="19.5" customHeight="1">
      <c r="A153" s="92"/>
      <c r="B153" s="20" t="s">
        <v>82</v>
      </c>
      <c r="C153" s="60">
        <v>47</v>
      </c>
      <c r="D153" s="60">
        <v>74</v>
      </c>
      <c r="E153" s="60">
        <v>47</v>
      </c>
      <c r="F153" s="60">
        <v>74</v>
      </c>
      <c r="G153" s="60">
        <v>47</v>
      </c>
      <c r="H153" s="60">
        <v>76</v>
      </c>
      <c r="I153" s="60">
        <v>47</v>
      </c>
      <c r="J153" s="60">
        <v>76</v>
      </c>
      <c r="K153" s="60">
        <f t="shared" si="6"/>
        <v>61</v>
      </c>
    </row>
    <row r="154" spans="1:11" ht="19.5" customHeight="1">
      <c r="A154" s="57"/>
      <c r="B154" s="18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9.5" customHeight="1">
      <c r="A155" s="56" t="s">
        <v>250</v>
      </c>
      <c r="B155" s="18"/>
      <c r="C155" s="82"/>
      <c r="D155" s="83"/>
      <c r="E155" s="82"/>
      <c r="F155" s="83"/>
      <c r="G155" s="82"/>
      <c r="H155" s="83"/>
      <c r="I155" s="82"/>
      <c r="J155" s="83"/>
      <c r="K155" s="82"/>
    </row>
    <row r="156" spans="1:11" ht="19.5" customHeight="1">
      <c r="A156" s="56" t="s">
        <v>71</v>
      </c>
      <c r="B156" s="18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1:11" ht="19.5" customHeight="1">
      <c r="A157" s="85" t="s">
        <v>74</v>
      </c>
      <c r="B157" s="20" t="s">
        <v>82</v>
      </c>
      <c r="C157" s="63">
        <v>9</v>
      </c>
      <c r="D157" s="63">
        <v>10.5</v>
      </c>
      <c r="E157" s="63">
        <v>9</v>
      </c>
      <c r="F157" s="63">
        <v>10.5</v>
      </c>
      <c r="G157" s="63">
        <v>10</v>
      </c>
      <c r="H157" s="63">
        <v>14.5</v>
      </c>
      <c r="I157" s="63">
        <v>10</v>
      </c>
      <c r="J157" s="63">
        <v>14.5</v>
      </c>
      <c r="K157" s="63">
        <f aca="true" t="shared" si="7" ref="K157:K164">IF(ISERROR(AVERAGE(C157:J157))," ==",AVERAGE(C157:J157))</f>
        <v>11</v>
      </c>
    </row>
    <row r="158" spans="1:11" ht="19.5" customHeight="1">
      <c r="A158" s="85" t="s">
        <v>93</v>
      </c>
      <c r="B158" s="21" t="s">
        <v>0</v>
      </c>
      <c r="C158" s="64">
        <v>16.5</v>
      </c>
      <c r="D158" s="64">
        <v>19</v>
      </c>
      <c r="E158" s="64">
        <v>16.5</v>
      </c>
      <c r="F158" s="64">
        <v>19</v>
      </c>
      <c r="G158" s="64">
        <v>17.5</v>
      </c>
      <c r="H158" s="64">
        <v>20</v>
      </c>
      <c r="I158" s="64">
        <v>17.5</v>
      </c>
      <c r="J158" s="64">
        <v>20</v>
      </c>
      <c r="K158" s="63">
        <f t="shared" si="7"/>
        <v>18.25</v>
      </c>
    </row>
    <row r="159" spans="1:11" ht="19.5" customHeight="1">
      <c r="A159" s="85" t="s">
        <v>90</v>
      </c>
      <c r="B159" s="21" t="s">
        <v>0</v>
      </c>
      <c r="C159" s="68" t="s">
        <v>80</v>
      </c>
      <c r="D159" s="68" t="s">
        <v>80</v>
      </c>
      <c r="E159" s="68" t="s">
        <v>80</v>
      </c>
      <c r="F159" s="68" t="s">
        <v>80</v>
      </c>
      <c r="G159" s="68" t="s">
        <v>80</v>
      </c>
      <c r="H159" s="68" t="s">
        <v>80</v>
      </c>
      <c r="I159" s="68" t="s">
        <v>80</v>
      </c>
      <c r="J159" s="68" t="s">
        <v>80</v>
      </c>
      <c r="K159" s="63" t="str">
        <f t="shared" si="7"/>
        <v> ==</v>
      </c>
    </row>
    <row r="160" spans="1:11" ht="19.5" customHeight="1">
      <c r="A160" s="85" t="s">
        <v>90</v>
      </c>
      <c r="B160" s="21" t="s">
        <v>85</v>
      </c>
      <c r="C160" s="68" t="s">
        <v>80</v>
      </c>
      <c r="D160" s="68" t="s">
        <v>80</v>
      </c>
      <c r="E160" s="68" t="s">
        <v>80</v>
      </c>
      <c r="F160" s="68" t="s">
        <v>80</v>
      </c>
      <c r="G160" s="68" t="s">
        <v>80</v>
      </c>
      <c r="H160" s="68" t="s">
        <v>80</v>
      </c>
      <c r="I160" s="68" t="s">
        <v>80</v>
      </c>
      <c r="J160" s="68" t="s">
        <v>80</v>
      </c>
      <c r="K160" s="63" t="str">
        <f t="shared" si="7"/>
        <v> ==</v>
      </c>
    </row>
    <row r="161" spans="1:11" ht="19.5" customHeight="1">
      <c r="A161" s="56" t="s">
        <v>72</v>
      </c>
      <c r="B161" s="18"/>
      <c r="C161" s="62"/>
      <c r="D161" s="62"/>
      <c r="E161" s="62"/>
      <c r="F161" s="62"/>
      <c r="G161" s="62"/>
      <c r="H161" s="62"/>
      <c r="I161" s="62"/>
      <c r="J161" s="62"/>
      <c r="K161" s="76"/>
    </row>
    <row r="162" spans="1:11" ht="19.5" customHeight="1">
      <c r="A162" s="85" t="s">
        <v>169</v>
      </c>
      <c r="B162" s="20" t="s">
        <v>82</v>
      </c>
      <c r="C162" s="60" t="s">
        <v>80</v>
      </c>
      <c r="D162" s="60" t="s">
        <v>80</v>
      </c>
      <c r="E162" s="60" t="s">
        <v>80</v>
      </c>
      <c r="F162" s="60" t="s">
        <v>80</v>
      </c>
      <c r="G162" s="60" t="s">
        <v>80</v>
      </c>
      <c r="H162" s="60" t="s">
        <v>80</v>
      </c>
      <c r="I162" s="60" t="s">
        <v>80</v>
      </c>
      <c r="J162" s="60" t="s">
        <v>80</v>
      </c>
      <c r="K162" s="63" t="str">
        <f t="shared" si="7"/>
        <v> ==</v>
      </c>
    </row>
    <row r="163" spans="1:11" ht="19.5" customHeight="1">
      <c r="A163" s="85" t="s">
        <v>51</v>
      </c>
      <c r="B163" s="20" t="s">
        <v>0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3" t="str">
        <f t="shared" si="7"/>
        <v> ==</v>
      </c>
    </row>
    <row r="164" spans="1:11" ht="19.5" customHeight="1">
      <c r="A164" s="85" t="s">
        <v>52</v>
      </c>
      <c r="B164" s="21" t="s">
        <v>0</v>
      </c>
      <c r="C164" s="64">
        <v>7.5</v>
      </c>
      <c r="D164" s="64">
        <v>8.5</v>
      </c>
      <c r="E164" s="64">
        <v>8</v>
      </c>
      <c r="F164" s="64">
        <v>9</v>
      </c>
      <c r="G164" s="64">
        <v>9</v>
      </c>
      <c r="H164" s="64">
        <v>10</v>
      </c>
      <c r="I164" s="64">
        <v>9</v>
      </c>
      <c r="J164" s="64">
        <v>10</v>
      </c>
      <c r="K164" s="63">
        <f t="shared" si="7"/>
        <v>8.875</v>
      </c>
    </row>
    <row r="165" spans="1:11" ht="19.5" customHeight="1">
      <c r="A165" s="56"/>
      <c r="B165" s="23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1:11" ht="19.5" customHeight="1">
      <c r="A166" s="56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9.5" customHeight="1">
      <c r="A167" s="56" t="s">
        <v>251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9.5" customHeight="1">
      <c r="A168" s="85" t="s">
        <v>73</v>
      </c>
      <c r="B168" s="20" t="s">
        <v>82</v>
      </c>
      <c r="C168" s="63">
        <v>5.164568990894865</v>
      </c>
      <c r="D168" s="63">
        <v>8</v>
      </c>
      <c r="E168" s="63">
        <v>5.164568990894865</v>
      </c>
      <c r="F168" s="63">
        <v>8</v>
      </c>
      <c r="G168" s="63">
        <v>5.164568990894865</v>
      </c>
      <c r="H168" s="63">
        <v>7.8</v>
      </c>
      <c r="I168" s="63">
        <v>5.164568990894865</v>
      </c>
      <c r="J168" s="63">
        <v>7.8</v>
      </c>
      <c r="K168" s="63">
        <f aca="true" t="shared" si="8" ref="K168:K173">IF(ISERROR(AVERAGE(C168:J168))," ==",AVERAGE(C168:J168))</f>
        <v>6.532284495447431</v>
      </c>
    </row>
    <row r="169" spans="1:11" ht="19.5" customHeight="1">
      <c r="A169" s="85" t="s">
        <v>94</v>
      </c>
      <c r="B169" s="21" t="s">
        <v>0</v>
      </c>
      <c r="C169" s="63">
        <v>0.77</v>
      </c>
      <c r="D169" s="63">
        <v>1</v>
      </c>
      <c r="E169" s="63">
        <v>0.77</v>
      </c>
      <c r="F169" s="63">
        <v>1</v>
      </c>
      <c r="G169" s="63">
        <v>0.5</v>
      </c>
      <c r="H169" s="63">
        <v>0.77</v>
      </c>
      <c r="I169" s="63">
        <v>0.5</v>
      </c>
      <c r="J169" s="63">
        <v>0.77</v>
      </c>
      <c r="K169" s="63">
        <f t="shared" si="8"/>
        <v>0.76</v>
      </c>
    </row>
    <row r="170" spans="1:11" ht="19.5" customHeight="1">
      <c r="A170" s="56" t="s">
        <v>252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9.5" customHeight="1">
      <c r="A171" s="85" t="s">
        <v>138</v>
      </c>
      <c r="B171" s="20" t="s">
        <v>82</v>
      </c>
      <c r="C171" s="63">
        <v>7.746853486342298</v>
      </c>
      <c r="D171" s="63">
        <v>11</v>
      </c>
      <c r="E171" s="63">
        <v>7.746853486342298</v>
      </c>
      <c r="F171" s="63">
        <v>11</v>
      </c>
      <c r="G171" s="63" t="s">
        <v>80</v>
      </c>
      <c r="H171" s="63" t="s">
        <v>80</v>
      </c>
      <c r="I171" s="63" t="s">
        <v>80</v>
      </c>
      <c r="J171" s="63" t="s">
        <v>80</v>
      </c>
      <c r="K171" s="63">
        <f t="shared" si="8"/>
        <v>9.373426743171148</v>
      </c>
    </row>
    <row r="172" spans="1:11" ht="19.5" customHeight="1">
      <c r="A172" s="85" t="s">
        <v>139</v>
      </c>
      <c r="B172" s="21" t="s">
        <v>0</v>
      </c>
      <c r="C172" s="63">
        <v>2.0658275963579458</v>
      </c>
      <c r="D172" s="63">
        <v>4</v>
      </c>
      <c r="E172" s="63">
        <v>2.0658275963579458</v>
      </c>
      <c r="F172" s="63">
        <v>4</v>
      </c>
      <c r="G172" s="63" t="s">
        <v>80</v>
      </c>
      <c r="H172" s="63" t="s">
        <v>80</v>
      </c>
      <c r="I172" s="63" t="s">
        <v>80</v>
      </c>
      <c r="J172" s="63" t="s">
        <v>80</v>
      </c>
      <c r="K172" s="63">
        <f t="shared" si="8"/>
        <v>3.032913798178973</v>
      </c>
    </row>
    <row r="173" spans="1:11" ht="19.5" customHeight="1">
      <c r="A173" s="85" t="s">
        <v>140</v>
      </c>
      <c r="B173" s="21" t="s">
        <v>0</v>
      </c>
      <c r="C173" s="63">
        <v>1</v>
      </c>
      <c r="D173" s="63">
        <v>2.3</v>
      </c>
      <c r="E173" s="63">
        <v>1</v>
      </c>
      <c r="F173" s="63">
        <v>2.3</v>
      </c>
      <c r="G173" s="63" t="s">
        <v>80</v>
      </c>
      <c r="H173" s="63" t="s">
        <v>80</v>
      </c>
      <c r="I173" s="63" t="s">
        <v>80</v>
      </c>
      <c r="J173" s="63" t="s">
        <v>80</v>
      </c>
      <c r="K173" s="63">
        <f t="shared" si="8"/>
        <v>1.65</v>
      </c>
    </row>
    <row r="174" spans="1:7" ht="19.5" customHeight="1">
      <c r="A174" s="95" t="s">
        <v>253</v>
      </c>
      <c r="B174" s="26"/>
      <c r="C174" s="26"/>
      <c r="D174" s="26"/>
      <c r="E174" s="22"/>
      <c r="F174" s="22"/>
      <c r="G174" s="7"/>
    </row>
    <row r="175" spans="1:9" ht="12.75">
      <c r="A175" s="19"/>
      <c r="B175" s="26"/>
      <c r="C175" s="26"/>
      <c r="D175" s="26"/>
      <c r="E175" s="22"/>
      <c r="F175" s="22"/>
      <c r="G175" s="7"/>
      <c r="H175" s="38"/>
      <c r="I175" s="38"/>
    </row>
    <row r="176" spans="1:9" ht="12.75">
      <c r="A176" s="19"/>
      <c r="B176" s="26"/>
      <c r="C176" s="26"/>
      <c r="D176" s="26"/>
      <c r="E176" s="22"/>
      <c r="F176" s="22"/>
      <c r="G176" s="7"/>
      <c r="H176" s="38"/>
      <c r="I176" s="38"/>
    </row>
    <row r="177" spans="1:7" ht="12.75">
      <c r="A177" s="7"/>
      <c r="B177" s="7"/>
      <c r="C177" s="7"/>
      <c r="D177" s="7"/>
      <c r="E177" s="1"/>
      <c r="F177" s="1"/>
      <c r="G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182">
    <mergeCell ref="I62:J62"/>
    <mergeCell ref="I112:J112"/>
    <mergeCell ref="G112:H112"/>
    <mergeCell ref="G108:H108"/>
    <mergeCell ref="G103:H103"/>
    <mergeCell ref="G99:H99"/>
    <mergeCell ref="G94:H94"/>
    <mergeCell ref="G90:H90"/>
    <mergeCell ref="G86:H86"/>
    <mergeCell ref="G109:H109"/>
    <mergeCell ref="G110:H110"/>
    <mergeCell ref="I109:J109"/>
    <mergeCell ref="I110:J110"/>
    <mergeCell ref="G105:H105"/>
    <mergeCell ref="G106:H106"/>
    <mergeCell ref="G107:H107"/>
    <mergeCell ref="I108:J108"/>
    <mergeCell ref="I105:J105"/>
    <mergeCell ref="I106:J106"/>
    <mergeCell ref="I107:J107"/>
    <mergeCell ref="G104:H104"/>
    <mergeCell ref="G101:H101"/>
    <mergeCell ref="G102:H102"/>
    <mergeCell ref="I101:J101"/>
    <mergeCell ref="I102:J102"/>
    <mergeCell ref="I103:J103"/>
    <mergeCell ref="I104:J104"/>
    <mergeCell ref="G100:H100"/>
    <mergeCell ref="G96:H96"/>
    <mergeCell ref="G97:H97"/>
    <mergeCell ref="I100:J100"/>
    <mergeCell ref="I96:J96"/>
    <mergeCell ref="I97:J97"/>
    <mergeCell ref="I99:J99"/>
    <mergeCell ref="G95:H95"/>
    <mergeCell ref="G92:H92"/>
    <mergeCell ref="G93:H93"/>
    <mergeCell ref="I92:J92"/>
    <mergeCell ref="I93:J93"/>
    <mergeCell ref="I94:J94"/>
    <mergeCell ref="I95:J95"/>
    <mergeCell ref="G91:H91"/>
    <mergeCell ref="G89:H89"/>
    <mergeCell ref="I91:J91"/>
    <mergeCell ref="I89:J89"/>
    <mergeCell ref="I90:J90"/>
    <mergeCell ref="G87:H87"/>
    <mergeCell ref="G84:H84"/>
    <mergeCell ref="G85:H85"/>
    <mergeCell ref="I84:J84"/>
    <mergeCell ref="I85:J85"/>
    <mergeCell ref="I86:J86"/>
    <mergeCell ref="I87:J87"/>
    <mergeCell ref="G82:H82"/>
    <mergeCell ref="G83:H83"/>
    <mergeCell ref="I82:J82"/>
    <mergeCell ref="I83:J83"/>
    <mergeCell ref="G80:H80"/>
    <mergeCell ref="G81:H81"/>
    <mergeCell ref="I80:J80"/>
    <mergeCell ref="I81:J81"/>
    <mergeCell ref="G78:H78"/>
    <mergeCell ref="I78:J78"/>
    <mergeCell ref="G76:H76"/>
    <mergeCell ref="G77:H77"/>
    <mergeCell ref="I76:J76"/>
    <mergeCell ref="I77:J77"/>
    <mergeCell ref="G74:H74"/>
    <mergeCell ref="G75:H75"/>
    <mergeCell ref="I74:J74"/>
    <mergeCell ref="I75:J75"/>
    <mergeCell ref="G72:H72"/>
    <mergeCell ref="G73:H73"/>
    <mergeCell ref="I72:J72"/>
    <mergeCell ref="I73:J73"/>
    <mergeCell ref="G70:H70"/>
    <mergeCell ref="G71:H71"/>
    <mergeCell ref="I70:J70"/>
    <mergeCell ref="I71:J71"/>
    <mergeCell ref="G68:H68"/>
    <mergeCell ref="G67:H67"/>
    <mergeCell ref="G69:H69"/>
    <mergeCell ref="C108:D108"/>
    <mergeCell ref="E108:F108"/>
    <mergeCell ref="C106:D106"/>
    <mergeCell ref="E106:F106"/>
    <mergeCell ref="C107:D107"/>
    <mergeCell ref="E107:F107"/>
    <mergeCell ref="C104:D104"/>
    <mergeCell ref="C112:D112"/>
    <mergeCell ref="E112:F112"/>
    <mergeCell ref="C109:D109"/>
    <mergeCell ref="E109:F109"/>
    <mergeCell ref="C110:D110"/>
    <mergeCell ref="E110:F110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7:D97"/>
    <mergeCell ref="E97:F97"/>
    <mergeCell ref="C99:D99"/>
    <mergeCell ref="E99:F99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2:D62"/>
    <mergeCell ref="E62:F62"/>
    <mergeCell ref="G62:H62"/>
    <mergeCell ref="C64:D64"/>
    <mergeCell ref="E64:F64"/>
    <mergeCell ref="G64:H64"/>
    <mergeCell ref="A1:F1"/>
    <mergeCell ref="C4:D4"/>
    <mergeCell ref="E4:F4"/>
    <mergeCell ref="G4:H4"/>
    <mergeCell ref="A2:K2"/>
    <mergeCell ref="I4:J4"/>
    <mergeCell ref="I64:J64"/>
    <mergeCell ref="I67:J67"/>
    <mergeCell ref="I68:J68"/>
    <mergeCell ref="I69:J69"/>
  </mergeCells>
  <printOptions horizontalCentered="1"/>
  <pageMargins left="0.3937007874015748" right="0" top="0" bottom="0" header="0.11811023622047245" footer="0"/>
  <pageSetup fitToHeight="1" fitToWidth="1" orientation="portrait" paperSize="9" scale="2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showGridLines="0" zoomScale="75" zoomScaleNormal="75" workbookViewId="0" topLeftCell="B1">
      <selection activeCell="M8" sqref="M8"/>
    </sheetView>
  </sheetViews>
  <sheetFormatPr defaultColWidth="9.00390625" defaultRowHeight="12.75"/>
  <cols>
    <col min="1" max="1" width="56.625" style="0" customWidth="1"/>
    <col min="2" max="2" width="7.25390625" style="0" bestFit="1" customWidth="1"/>
    <col min="3" max="3" width="9.375" style="0" customWidth="1"/>
    <col min="4" max="4" width="9.50390625" style="0" customWidth="1"/>
    <col min="5" max="5" width="9.75390625" style="0" customWidth="1"/>
    <col min="6" max="6" width="11.75390625" style="0" customWidth="1"/>
    <col min="7" max="7" width="9.50390625" style="0" customWidth="1"/>
    <col min="8" max="8" width="9.875" style="0" customWidth="1"/>
    <col min="9" max="9" width="9.625" style="0" customWidth="1"/>
    <col min="10" max="10" width="9.25390625" style="0" customWidth="1"/>
    <col min="11" max="12" width="9.625" style="0" customWidth="1"/>
    <col min="13" max="13" width="11.625" style="0" customWidth="1"/>
    <col min="14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46.5" customHeight="1">
      <c r="A2" s="132" t="s">
        <v>229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3.5" thickBot="1">
      <c r="A3" s="28"/>
      <c r="B3" s="12"/>
      <c r="C3" s="14"/>
      <c r="D3" s="14"/>
      <c r="E3" s="14"/>
      <c r="F3" s="14"/>
      <c r="G3" s="6"/>
      <c r="H3" s="1"/>
      <c r="I3" s="6"/>
      <c r="J3" s="1"/>
      <c r="K3" s="1"/>
      <c r="L3" s="1"/>
    </row>
    <row r="4" spans="1:13" ht="17.25" thickTop="1">
      <c r="A4" s="17"/>
      <c r="B4" s="18"/>
      <c r="C4" s="134" t="s">
        <v>87</v>
      </c>
      <c r="D4" s="134"/>
      <c r="E4" s="134" t="s">
        <v>88</v>
      </c>
      <c r="F4" s="134"/>
      <c r="G4" s="134" t="s">
        <v>141</v>
      </c>
      <c r="H4" s="134"/>
      <c r="I4" s="134" t="s">
        <v>142</v>
      </c>
      <c r="J4" s="134"/>
      <c r="K4" s="134" t="s">
        <v>143</v>
      </c>
      <c r="L4" s="134"/>
      <c r="M4" s="70" t="s">
        <v>144</v>
      </c>
    </row>
    <row r="5" spans="1:13" ht="16.5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53</v>
      </c>
      <c r="L5" s="71" t="s">
        <v>54</v>
      </c>
      <c r="M5" s="71" t="s">
        <v>217</v>
      </c>
    </row>
    <row r="6" spans="1:13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9.5" customHeight="1">
      <c r="A7" s="85" t="s">
        <v>108</v>
      </c>
      <c r="B7" s="20" t="s">
        <v>81</v>
      </c>
      <c r="C7" s="60" t="s">
        <v>80</v>
      </c>
      <c r="D7" s="60" t="s">
        <v>80</v>
      </c>
      <c r="E7" s="60" t="s">
        <v>80</v>
      </c>
      <c r="F7" s="60" t="s">
        <v>80</v>
      </c>
      <c r="G7" s="60" t="s">
        <v>80</v>
      </c>
      <c r="H7" s="60" t="s">
        <v>80</v>
      </c>
      <c r="I7" s="60" t="s">
        <v>80</v>
      </c>
      <c r="J7" s="60" t="s">
        <v>80</v>
      </c>
      <c r="K7" s="60" t="s">
        <v>80</v>
      </c>
      <c r="L7" s="60" t="s">
        <v>80</v>
      </c>
      <c r="M7" s="60" t="str">
        <f>IF(ISERROR(AVERAGE(E7:L7))," =",AVERAGE(E7:L7))</f>
        <v> =</v>
      </c>
    </row>
    <row r="8" spans="1:13" ht="19.5" customHeight="1">
      <c r="A8" s="85" t="s">
        <v>109</v>
      </c>
      <c r="B8" s="20" t="s">
        <v>0</v>
      </c>
      <c r="C8" s="60">
        <v>142.5</v>
      </c>
      <c r="D8" s="60">
        <v>143.5</v>
      </c>
      <c r="E8" s="60">
        <v>142.5</v>
      </c>
      <c r="F8" s="60">
        <v>143.5</v>
      </c>
      <c r="G8" s="60">
        <v>144.5</v>
      </c>
      <c r="H8" s="60">
        <v>145.5</v>
      </c>
      <c r="I8" s="60">
        <v>147.5</v>
      </c>
      <c r="J8" s="60">
        <v>148.5</v>
      </c>
      <c r="K8" s="60">
        <v>147.5</v>
      </c>
      <c r="L8" s="60">
        <v>148.5</v>
      </c>
      <c r="M8" s="60">
        <f aca="true" t="shared" si="0" ref="M8:M15">IF(ISERROR(AVERAGE(E8:L8))," =",AVERAGE(E8:L8))</f>
        <v>146</v>
      </c>
    </row>
    <row r="9" spans="1:13" ht="19.5" customHeight="1">
      <c r="A9" s="85" t="s">
        <v>110</v>
      </c>
      <c r="B9" s="21" t="s">
        <v>0</v>
      </c>
      <c r="C9" s="60">
        <v>138</v>
      </c>
      <c r="D9" s="60">
        <v>140</v>
      </c>
      <c r="E9" s="60">
        <v>138</v>
      </c>
      <c r="F9" s="60">
        <v>140</v>
      </c>
      <c r="G9" s="60">
        <v>140</v>
      </c>
      <c r="H9" s="60">
        <v>142</v>
      </c>
      <c r="I9" s="60">
        <v>143</v>
      </c>
      <c r="J9" s="60">
        <v>145</v>
      </c>
      <c r="K9" s="60">
        <v>143</v>
      </c>
      <c r="L9" s="60">
        <v>145</v>
      </c>
      <c r="M9" s="60">
        <f t="shared" si="0"/>
        <v>142</v>
      </c>
    </row>
    <row r="10" spans="1:13" ht="19.5" customHeight="1">
      <c r="A10" s="86" t="s">
        <v>111</v>
      </c>
      <c r="B10" s="21" t="s">
        <v>0</v>
      </c>
      <c r="C10" s="60">
        <v>133</v>
      </c>
      <c r="D10" s="60">
        <v>135</v>
      </c>
      <c r="E10" s="60">
        <v>133</v>
      </c>
      <c r="F10" s="60">
        <v>135</v>
      </c>
      <c r="G10" s="60">
        <v>134</v>
      </c>
      <c r="H10" s="60">
        <v>136</v>
      </c>
      <c r="I10" s="60">
        <v>134</v>
      </c>
      <c r="J10" s="60">
        <v>136</v>
      </c>
      <c r="K10" s="60">
        <v>134</v>
      </c>
      <c r="L10" s="60">
        <v>136</v>
      </c>
      <c r="M10" s="60">
        <f t="shared" si="0"/>
        <v>134.75</v>
      </c>
    </row>
    <row r="11" spans="1:13" ht="19.5" customHeight="1">
      <c r="A11" s="86" t="s">
        <v>112</v>
      </c>
      <c r="B11" s="21" t="s">
        <v>0</v>
      </c>
      <c r="C11" s="61">
        <v>127</v>
      </c>
      <c r="D11" s="61">
        <v>131</v>
      </c>
      <c r="E11" s="61">
        <v>127</v>
      </c>
      <c r="F11" s="61">
        <v>131</v>
      </c>
      <c r="G11" s="61">
        <v>129</v>
      </c>
      <c r="H11" s="61">
        <v>133</v>
      </c>
      <c r="I11" s="61">
        <v>129</v>
      </c>
      <c r="J11" s="61">
        <v>133</v>
      </c>
      <c r="K11" s="61">
        <v>129</v>
      </c>
      <c r="L11" s="61">
        <v>133</v>
      </c>
      <c r="M11" s="60">
        <f t="shared" si="0"/>
        <v>130.5</v>
      </c>
    </row>
    <row r="12" spans="1:13" ht="19.5" customHeight="1">
      <c r="A12" s="86" t="s">
        <v>113</v>
      </c>
      <c r="B12" s="21" t="s">
        <v>0</v>
      </c>
      <c r="C12" s="61">
        <v>121.5</v>
      </c>
      <c r="D12" s="61">
        <v>125.5</v>
      </c>
      <c r="E12" s="61">
        <v>121.5</v>
      </c>
      <c r="F12" s="61">
        <v>125.5</v>
      </c>
      <c r="G12" s="61">
        <v>123.5</v>
      </c>
      <c r="H12" s="61">
        <v>127.5</v>
      </c>
      <c r="I12" s="61">
        <v>123.5</v>
      </c>
      <c r="J12" s="61">
        <v>127.5</v>
      </c>
      <c r="K12" s="61">
        <v>123.5</v>
      </c>
      <c r="L12" s="61">
        <v>127.5</v>
      </c>
      <c r="M12" s="60">
        <f t="shared" si="0"/>
        <v>125</v>
      </c>
    </row>
    <row r="13" spans="1:13" ht="19.5" customHeight="1">
      <c r="A13" s="86" t="s">
        <v>114</v>
      </c>
      <c r="B13" s="21" t="s">
        <v>0</v>
      </c>
      <c r="C13" s="60">
        <v>113.5</v>
      </c>
      <c r="D13" s="60">
        <v>117.5</v>
      </c>
      <c r="E13" s="60">
        <v>113.5</v>
      </c>
      <c r="F13" s="60">
        <v>117.5</v>
      </c>
      <c r="G13" s="60">
        <v>113.5</v>
      </c>
      <c r="H13" s="60">
        <v>117.5</v>
      </c>
      <c r="I13" s="60">
        <v>113.5</v>
      </c>
      <c r="J13" s="60">
        <v>117.5</v>
      </c>
      <c r="K13" s="60">
        <v>113.5</v>
      </c>
      <c r="L13" s="60">
        <v>117.5</v>
      </c>
      <c r="M13" s="60">
        <f t="shared" si="0"/>
        <v>115.5</v>
      </c>
    </row>
    <row r="14" spans="1:13" ht="19.5" customHeight="1">
      <c r="A14" s="86" t="s">
        <v>115</v>
      </c>
      <c r="B14" s="21" t="s">
        <v>0</v>
      </c>
      <c r="C14" s="60">
        <v>178</v>
      </c>
      <c r="D14" s="60">
        <v>180</v>
      </c>
      <c r="E14" s="60">
        <v>178</v>
      </c>
      <c r="F14" s="60">
        <v>180</v>
      </c>
      <c r="G14" s="60">
        <v>182</v>
      </c>
      <c r="H14" s="60">
        <v>184</v>
      </c>
      <c r="I14" s="60">
        <v>180</v>
      </c>
      <c r="J14" s="60">
        <v>182</v>
      </c>
      <c r="K14" s="60">
        <v>177</v>
      </c>
      <c r="L14" s="60">
        <v>179</v>
      </c>
      <c r="M14" s="60">
        <f t="shared" si="0"/>
        <v>180.25</v>
      </c>
    </row>
    <row r="15" spans="1:13" ht="19.5" customHeight="1">
      <c r="A15" s="86" t="s">
        <v>116</v>
      </c>
      <c r="B15" s="21" t="s">
        <v>0</v>
      </c>
      <c r="C15" s="60">
        <v>168</v>
      </c>
      <c r="D15" s="60">
        <v>170</v>
      </c>
      <c r="E15" s="60">
        <v>168</v>
      </c>
      <c r="F15" s="60">
        <v>170</v>
      </c>
      <c r="G15" s="60">
        <v>170</v>
      </c>
      <c r="H15" s="60">
        <v>172</v>
      </c>
      <c r="I15" s="60">
        <v>168</v>
      </c>
      <c r="J15" s="60">
        <v>170</v>
      </c>
      <c r="K15" s="60">
        <v>165</v>
      </c>
      <c r="L15" s="60">
        <v>167</v>
      </c>
      <c r="M15" s="60">
        <f t="shared" si="0"/>
        <v>168.75</v>
      </c>
    </row>
    <row r="16" spans="1:13" ht="19.5" customHeight="1">
      <c r="A16" s="86" t="s">
        <v>117</v>
      </c>
      <c r="B16" s="21" t="s">
        <v>0</v>
      </c>
      <c r="C16" s="60">
        <v>163</v>
      </c>
      <c r="D16" s="60">
        <v>165</v>
      </c>
      <c r="E16" s="60">
        <v>163</v>
      </c>
      <c r="F16" s="60">
        <v>165</v>
      </c>
      <c r="G16" s="60">
        <v>165</v>
      </c>
      <c r="H16" s="60">
        <v>167</v>
      </c>
      <c r="I16" s="60">
        <v>163</v>
      </c>
      <c r="J16" s="60">
        <v>165</v>
      </c>
      <c r="K16" s="60">
        <v>160</v>
      </c>
      <c r="L16" s="60">
        <v>162</v>
      </c>
      <c r="M16" s="60">
        <f>IF(ISERROR(AVERAGE(E16:L16))," =",AVERAGE(E16:L16))</f>
        <v>163.75</v>
      </c>
    </row>
    <row r="17" spans="1:13" ht="19.5" customHeight="1">
      <c r="A17" s="56" t="s">
        <v>231</v>
      </c>
      <c r="B17" s="2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9.5" customHeight="1">
      <c r="A18" s="85" t="s">
        <v>1</v>
      </c>
      <c r="B18" s="20" t="s">
        <v>81</v>
      </c>
      <c r="C18" s="60">
        <v>114</v>
      </c>
      <c r="D18" s="60">
        <v>116</v>
      </c>
      <c r="E18" s="60">
        <v>114</v>
      </c>
      <c r="F18" s="60">
        <v>116</v>
      </c>
      <c r="G18" s="60">
        <v>114</v>
      </c>
      <c r="H18" s="60">
        <v>116</v>
      </c>
      <c r="I18" s="60">
        <v>114</v>
      </c>
      <c r="J18" s="60">
        <v>116</v>
      </c>
      <c r="K18" s="60">
        <v>114</v>
      </c>
      <c r="L18" s="60">
        <v>116</v>
      </c>
      <c r="M18" s="60">
        <f>IF(ISERROR(AVERAGE(E18:L18))," =",AVERAGE(E18:L18))</f>
        <v>115</v>
      </c>
    </row>
    <row r="19" spans="1:13" ht="19.5" customHeight="1">
      <c r="A19" s="85" t="s">
        <v>2</v>
      </c>
      <c r="B19" s="21" t="s">
        <v>0</v>
      </c>
      <c r="C19" s="60">
        <v>125</v>
      </c>
      <c r="D19" s="60">
        <v>128</v>
      </c>
      <c r="E19" s="60">
        <v>126</v>
      </c>
      <c r="F19" s="60">
        <v>128</v>
      </c>
      <c r="G19" s="60">
        <v>126</v>
      </c>
      <c r="H19" s="60">
        <v>128</v>
      </c>
      <c r="I19" s="60">
        <v>126</v>
      </c>
      <c r="J19" s="60">
        <v>128</v>
      </c>
      <c r="K19" s="60">
        <v>126</v>
      </c>
      <c r="L19" s="60">
        <v>128</v>
      </c>
      <c r="M19" s="60">
        <f>IF(ISERROR(AVERAGE(E19:L19))," =",AVERAGE(E19:L19))</f>
        <v>127</v>
      </c>
    </row>
    <row r="20" spans="1:13" ht="19.5" customHeight="1">
      <c r="A20" s="56" t="s">
        <v>232</v>
      </c>
      <c r="B20" s="1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 t="str">
        <f>IF(ISERROR(AVERAGE(E20:L20))," ",AVERAGE(E20:L20))</f>
        <v> </v>
      </c>
    </row>
    <row r="21" spans="1:13" ht="19.5" customHeight="1">
      <c r="A21" s="85" t="s">
        <v>55</v>
      </c>
      <c r="B21" s="20" t="s">
        <v>81</v>
      </c>
      <c r="C21" s="63">
        <v>129</v>
      </c>
      <c r="D21" s="63">
        <v>130</v>
      </c>
      <c r="E21" s="63">
        <v>129.5</v>
      </c>
      <c r="F21" s="63">
        <v>130.5</v>
      </c>
      <c r="G21" s="63">
        <v>131.5</v>
      </c>
      <c r="H21" s="63">
        <v>132.5</v>
      </c>
      <c r="I21" s="63">
        <v>132.5</v>
      </c>
      <c r="J21" s="63">
        <v>133.5</v>
      </c>
      <c r="K21" s="63">
        <v>130.5</v>
      </c>
      <c r="L21" s="63">
        <v>131.5</v>
      </c>
      <c r="M21" s="63">
        <f>IF(ISERROR(AVERAGE(E21:L21))," ",AVERAGE(E21:L21))</f>
        <v>131.5</v>
      </c>
    </row>
    <row r="22" spans="1:13" ht="19.5" customHeight="1">
      <c r="A22" s="85" t="s">
        <v>3</v>
      </c>
      <c r="B22" s="20" t="s">
        <v>0</v>
      </c>
      <c r="C22" s="64" t="s">
        <v>80</v>
      </c>
      <c r="D22" s="64" t="s">
        <v>80</v>
      </c>
      <c r="E22" s="64" t="s">
        <v>80</v>
      </c>
      <c r="F22" s="64" t="s">
        <v>80</v>
      </c>
      <c r="G22" s="64" t="s">
        <v>80</v>
      </c>
      <c r="H22" s="64" t="s">
        <v>80</v>
      </c>
      <c r="I22" s="64" t="s">
        <v>80</v>
      </c>
      <c r="J22" s="64" t="s">
        <v>80</v>
      </c>
      <c r="K22" s="64" t="s">
        <v>80</v>
      </c>
      <c r="L22" s="64" t="s">
        <v>80</v>
      </c>
      <c r="M22" s="64" t="str">
        <f>IF(ISERROR(AVERAGE(E22:L22))," ",AVERAGE(E22:L22))</f>
        <v> </v>
      </c>
    </row>
    <row r="23" spans="1:13" ht="19.5" customHeight="1">
      <c r="A23" s="56" t="s">
        <v>233</v>
      </c>
      <c r="B23" s="18"/>
      <c r="C23" s="65"/>
      <c r="D23" s="66"/>
      <c r="E23" s="65"/>
      <c r="F23" s="66"/>
      <c r="G23" s="65"/>
      <c r="H23" s="66"/>
      <c r="I23" s="65"/>
      <c r="J23" s="66"/>
      <c r="K23" s="65"/>
      <c r="L23" s="66"/>
      <c r="M23" s="65"/>
    </row>
    <row r="24" spans="1:13" ht="19.5" customHeight="1">
      <c r="A24" s="87" t="s">
        <v>4</v>
      </c>
      <c r="B24" s="23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9.5" customHeight="1">
      <c r="A25" s="85" t="s">
        <v>5</v>
      </c>
      <c r="B25" s="20" t="s">
        <v>81</v>
      </c>
      <c r="C25" s="63">
        <v>436.5</v>
      </c>
      <c r="D25" s="63">
        <v>441.5</v>
      </c>
      <c r="E25" s="63">
        <v>436.5</v>
      </c>
      <c r="F25" s="63">
        <v>441.5</v>
      </c>
      <c r="G25" s="63">
        <v>436.5</v>
      </c>
      <c r="H25" s="63">
        <v>441.5</v>
      </c>
      <c r="I25" s="63">
        <v>436.5</v>
      </c>
      <c r="J25" s="63">
        <v>441.5</v>
      </c>
      <c r="K25" s="63">
        <v>436.5</v>
      </c>
      <c r="L25" s="63">
        <v>441.5</v>
      </c>
      <c r="M25" s="63">
        <f aca="true" t="shared" si="1" ref="M25:M46">IF(ISERROR(AVERAGE(E25:L25))," ",AVERAGE(E25:L25))</f>
        <v>439</v>
      </c>
    </row>
    <row r="26" spans="1:13" ht="19.5" customHeight="1">
      <c r="A26" s="85" t="s">
        <v>6</v>
      </c>
      <c r="B26" s="21" t="s">
        <v>0</v>
      </c>
      <c r="C26" s="64">
        <v>356.5</v>
      </c>
      <c r="D26" s="64">
        <v>359</v>
      </c>
      <c r="E26" s="64">
        <v>356.5</v>
      </c>
      <c r="F26" s="64">
        <v>359</v>
      </c>
      <c r="G26" s="64">
        <v>356.5</v>
      </c>
      <c r="H26" s="64">
        <v>359</v>
      </c>
      <c r="I26" s="64">
        <v>356.5</v>
      </c>
      <c r="J26" s="64">
        <v>359</v>
      </c>
      <c r="K26" s="64">
        <v>356.5</v>
      </c>
      <c r="L26" s="64">
        <v>359</v>
      </c>
      <c r="M26" s="64">
        <f t="shared" si="1"/>
        <v>357.75</v>
      </c>
    </row>
    <row r="27" spans="1:13" ht="19.5" customHeight="1">
      <c r="A27" s="85" t="s">
        <v>7</v>
      </c>
      <c r="B27" s="21" t="s">
        <v>0</v>
      </c>
      <c r="C27" s="64">
        <v>338.5</v>
      </c>
      <c r="D27" s="64">
        <v>343.5</v>
      </c>
      <c r="E27" s="64">
        <v>338.5</v>
      </c>
      <c r="F27" s="64">
        <v>343.5</v>
      </c>
      <c r="G27" s="64">
        <v>338.5</v>
      </c>
      <c r="H27" s="64">
        <v>343.5</v>
      </c>
      <c r="I27" s="64">
        <v>338.5</v>
      </c>
      <c r="J27" s="64">
        <v>343.5</v>
      </c>
      <c r="K27" s="64">
        <v>338.5</v>
      </c>
      <c r="L27" s="64">
        <v>343.5</v>
      </c>
      <c r="M27" s="64">
        <f t="shared" si="1"/>
        <v>341</v>
      </c>
    </row>
    <row r="28" spans="1:13" ht="19.5" customHeight="1">
      <c r="A28" s="56" t="s">
        <v>234</v>
      </c>
      <c r="B28" s="24" t="s">
        <v>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 t="str">
        <f t="shared" si="1"/>
        <v> </v>
      </c>
    </row>
    <row r="29" spans="1:13" ht="19.5" customHeight="1">
      <c r="A29" s="87" t="s">
        <v>58</v>
      </c>
      <c r="B29" s="2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 t="str">
        <f t="shared" si="1"/>
        <v> </v>
      </c>
    </row>
    <row r="30" spans="1:13" ht="19.5" customHeight="1">
      <c r="A30" s="85" t="s">
        <v>60</v>
      </c>
      <c r="B30" s="20" t="s">
        <v>81</v>
      </c>
      <c r="C30" s="63">
        <v>292</v>
      </c>
      <c r="D30" s="63">
        <v>297</v>
      </c>
      <c r="E30" s="63">
        <v>292</v>
      </c>
      <c r="F30" s="63">
        <v>297</v>
      </c>
      <c r="G30" s="63">
        <v>292</v>
      </c>
      <c r="H30" s="63">
        <v>297</v>
      </c>
      <c r="I30" s="63">
        <v>292</v>
      </c>
      <c r="J30" s="63">
        <v>297</v>
      </c>
      <c r="K30" s="63">
        <v>292</v>
      </c>
      <c r="L30" s="63">
        <v>297</v>
      </c>
      <c r="M30" s="63">
        <f t="shared" si="1"/>
        <v>294.5</v>
      </c>
    </row>
    <row r="31" spans="1:13" ht="19.5" customHeight="1">
      <c r="A31" s="85" t="s">
        <v>61</v>
      </c>
      <c r="B31" s="21" t="s">
        <v>0</v>
      </c>
      <c r="C31" s="64">
        <v>281.5</v>
      </c>
      <c r="D31" s="64">
        <v>292</v>
      </c>
      <c r="E31" s="64">
        <v>281.5</v>
      </c>
      <c r="F31" s="64">
        <v>292</v>
      </c>
      <c r="G31" s="64">
        <v>281.5</v>
      </c>
      <c r="H31" s="64">
        <v>292</v>
      </c>
      <c r="I31" s="64">
        <v>281.5</v>
      </c>
      <c r="J31" s="64">
        <v>292</v>
      </c>
      <c r="K31" s="64">
        <v>281.5</v>
      </c>
      <c r="L31" s="64">
        <v>292</v>
      </c>
      <c r="M31" s="64">
        <f t="shared" si="1"/>
        <v>286.75</v>
      </c>
    </row>
    <row r="32" spans="1:13" ht="19.5" customHeight="1">
      <c r="A32" s="56" t="s">
        <v>235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 t="str">
        <f t="shared" si="1"/>
        <v> </v>
      </c>
    </row>
    <row r="33" spans="1:13" ht="19.5" customHeight="1">
      <c r="A33" s="85" t="s">
        <v>9</v>
      </c>
      <c r="B33" s="20" t="s">
        <v>81</v>
      </c>
      <c r="C33" s="63">
        <v>151</v>
      </c>
      <c r="D33" s="63">
        <v>155</v>
      </c>
      <c r="E33" s="63">
        <v>151</v>
      </c>
      <c r="F33" s="63">
        <v>155</v>
      </c>
      <c r="G33" s="63">
        <v>151</v>
      </c>
      <c r="H33" s="63">
        <v>155</v>
      </c>
      <c r="I33" s="63">
        <v>151</v>
      </c>
      <c r="J33" s="63">
        <v>155</v>
      </c>
      <c r="K33" s="63">
        <v>151</v>
      </c>
      <c r="L33" s="63">
        <v>155</v>
      </c>
      <c r="M33" s="63">
        <f t="shared" si="1"/>
        <v>153</v>
      </c>
    </row>
    <row r="34" spans="1:13" ht="19.5" customHeight="1">
      <c r="A34" s="85" t="s">
        <v>10</v>
      </c>
      <c r="B34" s="21" t="s">
        <v>0</v>
      </c>
      <c r="C34" s="64" t="s">
        <v>80</v>
      </c>
      <c r="D34" s="64" t="s">
        <v>80</v>
      </c>
      <c r="E34" s="64" t="s">
        <v>80</v>
      </c>
      <c r="F34" s="64" t="s">
        <v>80</v>
      </c>
      <c r="G34" s="64" t="s">
        <v>80</v>
      </c>
      <c r="H34" s="64" t="s">
        <v>80</v>
      </c>
      <c r="I34" s="64" t="s">
        <v>80</v>
      </c>
      <c r="J34" s="64" t="s">
        <v>80</v>
      </c>
      <c r="K34" s="64" t="s">
        <v>80</v>
      </c>
      <c r="L34" s="64" t="s">
        <v>80</v>
      </c>
      <c r="M34" s="64" t="str">
        <f t="shared" si="1"/>
        <v> </v>
      </c>
    </row>
    <row r="35" spans="1:13" ht="19.5" customHeight="1">
      <c r="A35" s="56" t="s">
        <v>236</v>
      </c>
      <c r="B35" s="23"/>
      <c r="C35" s="62"/>
      <c r="D35" s="67"/>
      <c r="E35" s="62"/>
      <c r="F35" s="67"/>
      <c r="G35" s="62"/>
      <c r="H35" s="67"/>
      <c r="I35" s="62"/>
      <c r="J35" s="67"/>
      <c r="K35" s="62"/>
      <c r="L35" s="67"/>
      <c r="M35" s="62" t="str">
        <f t="shared" si="1"/>
        <v> </v>
      </c>
    </row>
    <row r="36" spans="1:13" ht="19.5" customHeight="1">
      <c r="A36" s="85" t="s">
        <v>11</v>
      </c>
      <c r="B36" s="20" t="s">
        <v>81</v>
      </c>
      <c r="C36" s="63">
        <v>134</v>
      </c>
      <c r="D36" s="63">
        <v>136</v>
      </c>
      <c r="E36" s="63">
        <v>136</v>
      </c>
      <c r="F36" s="63">
        <v>138</v>
      </c>
      <c r="G36" s="63">
        <v>136</v>
      </c>
      <c r="H36" s="63">
        <v>138</v>
      </c>
      <c r="I36" s="63">
        <v>141</v>
      </c>
      <c r="J36" s="63">
        <v>143</v>
      </c>
      <c r="K36" s="63">
        <v>141</v>
      </c>
      <c r="L36" s="63">
        <v>143</v>
      </c>
      <c r="M36" s="63">
        <f t="shared" si="1"/>
        <v>139.5</v>
      </c>
    </row>
    <row r="37" spans="1:13" ht="19.5" customHeight="1">
      <c r="A37" s="85" t="s">
        <v>12</v>
      </c>
      <c r="B37" s="21" t="s">
        <v>0</v>
      </c>
      <c r="C37" s="63">
        <v>134</v>
      </c>
      <c r="D37" s="64">
        <v>136</v>
      </c>
      <c r="E37" s="63">
        <v>136</v>
      </c>
      <c r="F37" s="64">
        <v>138</v>
      </c>
      <c r="G37" s="63">
        <v>136</v>
      </c>
      <c r="H37" s="64">
        <v>138</v>
      </c>
      <c r="I37" s="63">
        <v>141</v>
      </c>
      <c r="J37" s="64">
        <v>143</v>
      </c>
      <c r="K37" s="63">
        <v>141</v>
      </c>
      <c r="L37" s="64">
        <v>143</v>
      </c>
      <c r="M37" s="63">
        <f t="shared" si="1"/>
        <v>139.5</v>
      </c>
    </row>
    <row r="38" spans="1:13" ht="19.5" customHeight="1">
      <c r="A38" s="85" t="s">
        <v>13</v>
      </c>
      <c r="B38" s="21" t="s">
        <v>0</v>
      </c>
      <c r="C38" s="63">
        <v>138</v>
      </c>
      <c r="D38" s="64">
        <v>140</v>
      </c>
      <c r="E38" s="63">
        <v>140</v>
      </c>
      <c r="F38" s="64">
        <v>142</v>
      </c>
      <c r="G38" s="63">
        <v>140</v>
      </c>
      <c r="H38" s="64">
        <v>142</v>
      </c>
      <c r="I38" s="63">
        <v>145</v>
      </c>
      <c r="J38" s="64">
        <v>147</v>
      </c>
      <c r="K38" s="63">
        <v>145</v>
      </c>
      <c r="L38" s="64">
        <v>147</v>
      </c>
      <c r="M38" s="63">
        <f t="shared" si="1"/>
        <v>143.5</v>
      </c>
    </row>
    <row r="39" spans="1:13" ht="19.5" customHeight="1">
      <c r="A39" s="85" t="s">
        <v>14</v>
      </c>
      <c r="B39" s="21" t="s">
        <v>0</v>
      </c>
      <c r="C39" s="63">
        <v>155</v>
      </c>
      <c r="D39" s="64">
        <v>157</v>
      </c>
      <c r="E39" s="63">
        <v>157</v>
      </c>
      <c r="F39" s="64">
        <v>159</v>
      </c>
      <c r="G39" s="63">
        <v>157</v>
      </c>
      <c r="H39" s="64">
        <v>159</v>
      </c>
      <c r="I39" s="63">
        <v>163</v>
      </c>
      <c r="J39" s="64">
        <v>165</v>
      </c>
      <c r="K39" s="63">
        <v>163</v>
      </c>
      <c r="L39" s="64">
        <v>165</v>
      </c>
      <c r="M39" s="63">
        <f>IF(ISERROR(AVERAGE(E39:L39)),"= ",AVERAGE(E39:L39))</f>
        <v>161</v>
      </c>
    </row>
    <row r="40" spans="1:13" ht="19.5" customHeight="1">
      <c r="A40" s="56" t="s">
        <v>237</v>
      </c>
      <c r="B40" s="1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 t="str">
        <f t="shared" si="1"/>
        <v> </v>
      </c>
    </row>
    <row r="41" spans="1:13" ht="19.5" customHeight="1">
      <c r="A41" s="85" t="s">
        <v>62</v>
      </c>
      <c r="B41" s="20" t="s">
        <v>81</v>
      </c>
      <c r="C41" s="68" t="s">
        <v>80</v>
      </c>
      <c r="D41" s="68" t="s">
        <v>80</v>
      </c>
      <c r="E41" s="68" t="s">
        <v>80</v>
      </c>
      <c r="F41" s="68" t="s">
        <v>80</v>
      </c>
      <c r="G41" s="68" t="s">
        <v>80</v>
      </c>
      <c r="H41" s="68" t="s">
        <v>80</v>
      </c>
      <c r="I41" s="68" t="s">
        <v>80</v>
      </c>
      <c r="J41" s="68" t="s">
        <v>80</v>
      </c>
      <c r="K41" s="68" t="s">
        <v>80</v>
      </c>
      <c r="L41" s="68" t="s">
        <v>80</v>
      </c>
      <c r="M41" s="68" t="str">
        <f>IF(ISERROR(AVERAGE(E41:L41)),"= ",AVERAGE(E41:L41))</f>
        <v>= </v>
      </c>
    </row>
    <row r="42" spans="1:13" ht="19.5" customHeight="1">
      <c r="A42" s="85" t="s">
        <v>63</v>
      </c>
      <c r="B42" s="21" t="s">
        <v>0</v>
      </c>
      <c r="C42" s="69" t="s">
        <v>80</v>
      </c>
      <c r="D42" s="69" t="s">
        <v>80</v>
      </c>
      <c r="E42" s="69" t="s">
        <v>80</v>
      </c>
      <c r="F42" s="69" t="s">
        <v>80</v>
      </c>
      <c r="G42" s="69" t="s">
        <v>80</v>
      </c>
      <c r="H42" s="69" t="s">
        <v>80</v>
      </c>
      <c r="I42" s="69" t="s">
        <v>80</v>
      </c>
      <c r="J42" s="69" t="s">
        <v>80</v>
      </c>
      <c r="K42" s="69" t="s">
        <v>80</v>
      </c>
      <c r="L42" s="69" t="s">
        <v>80</v>
      </c>
      <c r="M42" s="68" t="str">
        <f>IF(ISERROR(AVERAGE(E42:L42)),"= ",AVERAGE(E42:L42))</f>
        <v>= </v>
      </c>
    </row>
    <row r="43" spans="1:13" ht="19.5" customHeight="1">
      <c r="A43" s="85" t="s">
        <v>64</v>
      </c>
      <c r="B43" s="21" t="s">
        <v>0</v>
      </c>
      <c r="C43" s="69" t="s">
        <v>80</v>
      </c>
      <c r="D43" s="69" t="s">
        <v>80</v>
      </c>
      <c r="E43" s="69" t="s">
        <v>80</v>
      </c>
      <c r="F43" s="69" t="s">
        <v>80</v>
      </c>
      <c r="G43" s="69" t="s">
        <v>80</v>
      </c>
      <c r="H43" s="69" t="s">
        <v>80</v>
      </c>
      <c r="I43" s="69" t="s">
        <v>80</v>
      </c>
      <c r="J43" s="69" t="s">
        <v>80</v>
      </c>
      <c r="K43" s="69" t="s">
        <v>80</v>
      </c>
      <c r="L43" s="69" t="s">
        <v>80</v>
      </c>
      <c r="M43" s="68" t="str">
        <f>IF(ISERROR(AVERAGE(E43:L43)),"= ",AVERAGE(E43:L43))</f>
        <v>= </v>
      </c>
    </row>
    <row r="44" spans="1:13" ht="19.5" customHeight="1">
      <c r="A44" s="56" t="s">
        <v>238</v>
      </c>
      <c r="B44" s="18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 t="str">
        <f t="shared" si="1"/>
        <v> </v>
      </c>
    </row>
    <row r="45" spans="1:13" ht="19.5" customHeight="1">
      <c r="A45" s="85" t="s">
        <v>15</v>
      </c>
      <c r="B45" s="20" t="s">
        <v>81</v>
      </c>
      <c r="C45" s="60">
        <v>237</v>
      </c>
      <c r="D45" s="60">
        <v>238</v>
      </c>
      <c r="E45" s="60">
        <v>236</v>
      </c>
      <c r="F45" s="60">
        <v>237</v>
      </c>
      <c r="G45" s="60">
        <v>234</v>
      </c>
      <c r="H45" s="60">
        <v>235</v>
      </c>
      <c r="I45" s="60">
        <v>234</v>
      </c>
      <c r="J45" s="60">
        <v>235</v>
      </c>
      <c r="K45" s="60">
        <v>231</v>
      </c>
      <c r="L45" s="60">
        <v>232</v>
      </c>
      <c r="M45" s="60">
        <f t="shared" si="1"/>
        <v>234.25</v>
      </c>
    </row>
    <row r="46" spans="1:13" ht="19.5" customHeight="1">
      <c r="A46" s="56" t="s">
        <v>239</v>
      </c>
      <c r="B46" s="18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 t="str">
        <f t="shared" si="1"/>
        <v> </v>
      </c>
    </row>
    <row r="47" spans="1:13" ht="19.5" customHeight="1">
      <c r="A47" s="85" t="s">
        <v>16</v>
      </c>
      <c r="B47" s="20" t="s">
        <v>82</v>
      </c>
      <c r="C47" s="60" t="s">
        <v>80</v>
      </c>
      <c r="D47" s="60" t="s">
        <v>80</v>
      </c>
      <c r="E47" s="60" t="s">
        <v>80</v>
      </c>
      <c r="F47" s="60" t="s">
        <v>80</v>
      </c>
      <c r="G47" s="60" t="s">
        <v>80</v>
      </c>
      <c r="H47" s="60" t="s">
        <v>80</v>
      </c>
      <c r="I47" s="60" t="s">
        <v>80</v>
      </c>
      <c r="J47" s="60" t="s">
        <v>80</v>
      </c>
      <c r="K47" s="60" t="s">
        <v>80</v>
      </c>
      <c r="L47" s="60" t="s">
        <v>80</v>
      </c>
      <c r="M47" s="60" t="str">
        <f aca="true" t="shared" si="2" ref="M47:M60">IF(ISERROR(AVERAGE(E47:L47)),"= ",AVERAGE(E47:L47))</f>
        <v>= </v>
      </c>
    </row>
    <row r="48" spans="1:13" ht="19.5" customHeight="1">
      <c r="A48" s="85" t="s">
        <v>17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61" t="s">
        <v>80</v>
      </c>
      <c r="L48" s="61" t="s">
        <v>80</v>
      </c>
      <c r="M48" s="60" t="str">
        <f t="shared" si="2"/>
        <v>= </v>
      </c>
    </row>
    <row r="49" spans="1:13" ht="19.5" customHeight="1">
      <c r="A49" s="85" t="s">
        <v>18</v>
      </c>
      <c r="B49" s="21" t="s">
        <v>0</v>
      </c>
      <c r="C49" s="61" t="s">
        <v>80</v>
      </c>
      <c r="D49" s="61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1" t="s">
        <v>80</v>
      </c>
      <c r="J49" s="61" t="s">
        <v>80</v>
      </c>
      <c r="K49" s="61" t="s">
        <v>80</v>
      </c>
      <c r="L49" s="61" t="s">
        <v>80</v>
      </c>
      <c r="M49" s="60" t="str">
        <f t="shared" si="2"/>
        <v>= </v>
      </c>
    </row>
    <row r="50" spans="1:13" ht="19.5" customHeight="1">
      <c r="A50" s="85" t="s">
        <v>19</v>
      </c>
      <c r="B50" s="21" t="s">
        <v>0</v>
      </c>
      <c r="C50" s="61">
        <v>190</v>
      </c>
      <c r="D50" s="61">
        <v>205</v>
      </c>
      <c r="E50" s="61" t="s">
        <v>80</v>
      </c>
      <c r="F50" s="61" t="s">
        <v>80</v>
      </c>
      <c r="G50" s="61" t="s">
        <v>80</v>
      </c>
      <c r="H50" s="61" t="s">
        <v>80</v>
      </c>
      <c r="I50" s="61" t="s">
        <v>80</v>
      </c>
      <c r="J50" s="61" t="s">
        <v>80</v>
      </c>
      <c r="K50" s="61" t="s">
        <v>80</v>
      </c>
      <c r="L50" s="61" t="s">
        <v>80</v>
      </c>
      <c r="M50" s="60" t="str">
        <f t="shared" si="2"/>
        <v>= </v>
      </c>
    </row>
    <row r="51" spans="1:13" ht="19.5" customHeight="1">
      <c r="A51" s="85" t="s">
        <v>20</v>
      </c>
      <c r="B51" s="21" t="s">
        <v>0</v>
      </c>
      <c r="C51" s="61" t="s">
        <v>80</v>
      </c>
      <c r="D51" s="61" t="s">
        <v>80</v>
      </c>
      <c r="E51" s="61" t="s">
        <v>80</v>
      </c>
      <c r="F51" s="61" t="s">
        <v>80</v>
      </c>
      <c r="G51" s="61" t="s">
        <v>80</v>
      </c>
      <c r="H51" s="61" t="s">
        <v>80</v>
      </c>
      <c r="I51" s="61" t="s">
        <v>80</v>
      </c>
      <c r="J51" s="61" t="s">
        <v>80</v>
      </c>
      <c r="K51" s="61" t="s">
        <v>80</v>
      </c>
      <c r="L51" s="61" t="s">
        <v>80</v>
      </c>
      <c r="M51" s="60" t="str">
        <f t="shared" si="2"/>
        <v>= </v>
      </c>
    </row>
    <row r="52" spans="1:13" ht="19.5" customHeight="1">
      <c r="A52" s="85" t="s">
        <v>21</v>
      </c>
      <c r="B52" s="21" t="s">
        <v>0</v>
      </c>
      <c r="C52" s="61">
        <v>14</v>
      </c>
      <c r="D52" s="61">
        <v>20</v>
      </c>
      <c r="E52" s="61">
        <v>14</v>
      </c>
      <c r="F52" s="61">
        <v>20</v>
      </c>
      <c r="G52" s="61">
        <v>14</v>
      </c>
      <c r="H52" s="61">
        <v>20</v>
      </c>
      <c r="I52" s="61" t="s">
        <v>80</v>
      </c>
      <c r="J52" s="61" t="s">
        <v>80</v>
      </c>
      <c r="K52" s="61" t="s">
        <v>80</v>
      </c>
      <c r="L52" s="61" t="s">
        <v>80</v>
      </c>
      <c r="M52" s="60">
        <f t="shared" si="2"/>
        <v>17</v>
      </c>
    </row>
    <row r="53" spans="1:13" ht="19.5" customHeight="1">
      <c r="A53" s="85" t="s">
        <v>22</v>
      </c>
      <c r="B53" s="21" t="s">
        <v>0</v>
      </c>
      <c r="C53" s="61">
        <v>13</v>
      </c>
      <c r="D53" s="61">
        <v>15</v>
      </c>
      <c r="E53" s="61">
        <v>13</v>
      </c>
      <c r="F53" s="61">
        <v>15</v>
      </c>
      <c r="G53" s="61">
        <v>13</v>
      </c>
      <c r="H53" s="61">
        <v>15</v>
      </c>
      <c r="I53" s="61" t="s">
        <v>80</v>
      </c>
      <c r="J53" s="61" t="s">
        <v>80</v>
      </c>
      <c r="K53" s="61" t="s">
        <v>80</v>
      </c>
      <c r="L53" s="61" t="s">
        <v>80</v>
      </c>
      <c r="M53" s="60">
        <f t="shared" si="2"/>
        <v>14</v>
      </c>
    </row>
    <row r="54" spans="1:13" ht="19.5" customHeight="1">
      <c r="A54" s="85" t="s">
        <v>23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60" t="s">
        <v>80</v>
      </c>
      <c r="L54" s="60" t="s">
        <v>80</v>
      </c>
      <c r="M54" s="60" t="str">
        <f t="shared" si="2"/>
        <v>= </v>
      </c>
    </row>
    <row r="55" spans="1:13" ht="19.5" customHeight="1">
      <c r="A55" s="85" t="s">
        <v>24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60" t="s">
        <v>80</v>
      </c>
      <c r="L55" s="60" t="s">
        <v>80</v>
      </c>
      <c r="M55" s="60" t="str">
        <f t="shared" si="2"/>
        <v>= </v>
      </c>
    </row>
    <row r="56" spans="1:13" ht="19.5" customHeight="1">
      <c r="A56" s="85" t="s">
        <v>25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60" t="s">
        <v>80</v>
      </c>
      <c r="L56" s="60" t="s">
        <v>80</v>
      </c>
      <c r="M56" s="60" t="str">
        <f t="shared" si="2"/>
        <v>= </v>
      </c>
    </row>
    <row r="57" spans="1:13" ht="19.5" customHeight="1">
      <c r="A57" s="85" t="s">
        <v>26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60" t="s">
        <v>80</v>
      </c>
      <c r="L57" s="60" t="s">
        <v>80</v>
      </c>
      <c r="M57" s="60" t="str">
        <f t="shared" si="2"/>
        <v>= </v>
      </c>
    </row>
    <row r="58" spans="1:13" ht="19.5" customHeight="1">
      <c r="A58" s="85" t="s">
        <v>27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60" t="s">
        <v>80</v>
      </c>
      <c r="L58" s="60" t="s">
        <v>80</v>
      </c>
      <c r="M58" s="60" t="str">
        <f t="shared" si="2"/>
        <v>= </v>
      </c>
    </row>
    <row r="59" spans="1:13" ht="19.5" customHeight="1">
      <c r="A59" s="85" t="s">
        <v>28</v>
      </c>
      <c r="B59" s="21" t="s">
        <v>0</v>
      </c>
      <c r="C59" s="61" t="s">
        <v>80</v>
      </c>
      <c r="D59" s="61" t="s">
        <v>80</v>
      </c>
      <c r="E59" s="61" t="s">
        <v>80</v>
      </c>
      <c r="F59" s="61" t="s">
        <v>80</v>
      </c>
      <c r="G59" s="61" t="s">
        <v>80</v>
      </c>
      <c r="H59" s="61" t="s">
        <v>80</v>
      </c>
      <c r="I59" s="61" t="s">
        <v>80</v>
      </c>
      <c r="J59" s="61" t="s">
        <v>80</v>
      </c>
      <c r="K59" s="61" t="s">
        <v>80</v>
      </c>
      <c r="L59" s="61" t="s">
        <v>80</v>
      </c>
      <c r="M59" s="60" t="str">
        <f t="shared" si="2"/>
        <v>= </v>
      </c>
    </row>
    <row r="60" spans="1:13" ht="19.5" customHeight="1">
      <c r="A60" s="85" t="s">
        <v>29</v>
      </c>
      <c r="B60" s="21" t="s">
        <v>0</v>
      </c>
      <c r="C60" s="61" t="s">
        <v>80</v>
      </c>
      <c r="D60" s="61" t="s">
        <v>80</v>
      </c>
      <c r="E60" s="61" t="s">
        <v>80</v>
      </c>
      <c r="F60" s="61" t="s">
        <v>80</v>
      </c>
      <c r="G60" s="61" t="s">
        <v>80</v>
      </c>
      <c r="H60" s="61" t="s">
        <v>80</v>
      </c>
      <c r="I60" s="61" t="s">
        <v>80</v>
      </c>
      <c r="J60" s="61" t="s">
        <v>80</v>
      </c>
      <c r="K60" s="61" t="s">
        <v>80</v>
      </c>
      <c r="L60" s="61" t="s">
        <v>80</v>
      </c>
      <c r="M60" s="60" t="str">
        <f t="shared" si="2"/>
        <v>= </v>
      </c>
    </row>
    <row r="61" spans="1:13" ht="15.75">
      <c r="A61" s="56"/>
      <c r="B61" s="9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6.5" thickBot="1">
      <c r="A62" s="13"/>
      <c r="B62" s="1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7.25" thickTop="1">
      <c r="A63" s="57"/>
      <c r="B63" s="8"/>
      <c r="C63" s="134" t="s">
        <v>87</v>
      </c>
      <c r="D63" s="134"/>
      <c r="E63" s="134" t="s">
        <v>88</v>
      </c>
      <c r="F63" s="134"/>
      <c r="G63" s="134" t="s">
        <v>141</v>
      </c>
      <c r="H63" s="134"/>
      <c r="I63" s="134" t="s">
        <v>142</v>
      </c>
      <c r="J63" s="134"/>
      <c r="K63" s="134" t="s">
        <v>143</v>
      </c>
      <c r="L63" s="134"/>
      <c r="M63" s="70" t="s">
        <v>144</v>
      </c>
    </row>
    <row r="64" spans="1:13" ht="15.75">
      <c r="A64" s="58"/>
      <c r="B64" s="8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3" ht="15.75">
      <c r="A65" s="59"/>
      <c r="B65" s="5"/>
      <c r="C65" s="141" t="s">
        <v>59</v>
      </c>
      <c r="D65" s="141"/>
      <c r="E65" s="141" t="s">
        <v>59</v>
      </c>
      <c r="F65" s="141"/>
      <c r="G65" s="141" t="s">
        <v>59</v>
      </c>
      <c r="H65" s="141"/>
      <c r="I65" s="141" t="s">
        <v>59</v>
      </c>
      <c r="J65" s="141"/>
      <c r="K65" s="141" t="s">
        <v>59</v>
      </c>
      <c r="L65" s="141"/>
      <c r="M65" s="73" t="s">
        <v>217</v>
      </c>
    </row>
    <row r="66" spans="1:13" ht="17.25" customHeight="1">
      <c r="A66" s="56" t="s">
        <v>78</v>
      </c>
      <c r="B66" s="24" t="s">
        <v>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9.5" customHeight="1">
      <c r="A67" s="87" t="s">
        <v>30</v>
      </c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9.5" customHeight="1">
      <c r="A68" s="85" t="s">
        <v>118</v>
      </c>
      <c r="B68" s="20" t="s">
        <v>83</v>
      </c>
      <c r="C68" s="136">
        <v>5.5</v>
      </c>
      <c r="D68" s="136"/>
      <c r="E68" s="136">
        <v>5.5</v>
      </c>
      <c r="F68" s="136"/>
      <c r="G68" s="136">
        <v>5.5</v>
      </c>
      <c r="H68" s="136"/>
      <c r="I68" s="136">
        <v>5.5</v>
      </c>
      <c r="J68" s="136"/>
      <c r="K68" s="136">
        <v>5.5</v>
      </c>
      <c r="L68" s="136"/>
      <c r="M68" s="63">
        <f aca="true" t="shared" si="3" ref="M68:M111">IF(ISERROR(AVERAGE(E68:L68))," ",AVERAGE(E68:L68))</f>
        <v>5.5</v>
      </c>
    </row>
    <row r="69" spans="1:13" ht="19.5" customHeight="1">
      <c r="A69" s="85" t="s">
        <v>119</v>
      </c>
      <c r="B69" s="21" t="s">
        <v>0</v>
      </c>
      <c r="C69" s="136">
        <v>5.5</v>
      </c>
      <c r="D69" s="136"/>
      <c r="E69" s="136">
        <v>5.5</v>
      </c>
      <c r="F69" s="136"/>
      <c r="G69" s="136">
        <v>5.5</v>
      </c>
      <c r="H69" s="136"/>
      <c r="I69" s="136">
        <v>5.5</v>
      </c>
      <c r="J69" s="136"/>
      <c r="K69" s="136">
        <v>5.5</v>
      </c>
      <c r="L69" s="136"/>
      <c r="M69" s="63">
        <f t="shared" si="3"/>
        <v>5.5</v>
      </c>
    </row>
    <row r="70" spans="1:13" ht="33" customHeight="1">
      <c r="A70" s="88" t="s">
        <v>120</v>
      </c>
      <c r="B70" s="20" t="s">
        <v>0</v>
      </c>
      <c r="C70" s="136">
        <v>0.86</v>
      </c>
      <c r="D70" s="136"/>
      <c r="E70" s="136">
        <v>0.86</v>
      </c>
      <c r="F70" s="136"/>
      <c r="G70" s="136">
        <v>0.86</v>
      </c>
      <c r="H70" s="136"/>
      <c r="I70" s="136">
        <v>0.9</v>
      </c>
      <c r="J70" s="136"/>
      <c r="K70" s="136">
        <v>0.85</v>
      </c>
      <c r="L70" s="136"/>
      <c r="M70" s="63">
        <f t="shared" si="3"/>
        <v>0.8675</v>
      </c>
    </row>
    <row r="71" spans="1:13" ht="19.5" customHeight="1">
      <c r="A71" s="89" t="s">
        <v>121</v>
      </c>
      <c r="B71" s="24" t="s">
        <v>8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66" t="str">
        <f t="shared" si="3"/>
        <v> </v>
      </c>
    </row>
    <row r="72" spans="1:13" ht="19.5" customHeight="1">
      <c r="A72" s="90" t="s">
        <v>103</v>
      </c>
      <c r="B72" s="20" t="s">
        <v>0</v>
      </c>
      <c r="C72" s="136">
        <v>1.13</v>
      </c>
      <c r="D72" s="136"/>
      <c r="E72" s="136">
        <v>1.18</v>
      </c>
      <c r="F72" s="136"/>
      <c r="G72" s="136">
        <v>1.19</v>
      </c>
      <c r="H72" s="136"/>
      <c r="I72" s="136">
        <v>1.19</v>
      </c>
      <c r="J72" s="136"/>
      <c r="K72" s="136">
        <v>1.06</v>
      </c>
      <c r="L72" s="136"/>
      <c r="M72" s="63">
        <f t="shared" si="3"/>
        <v>1.155</v>
      </c>
    </row>
    <row r="73" spans="1:13" ht="19.5" customHeight="1">
      <c r="A73" s="90" t="s">
        <v>104</v>
      </c>
      <c r="B73" s="21" t="s">
        <v>0</v>
      </c>
      <c r="C73" s="136">
        <v>1.12</v>
      </c>
      <c r="D73" s="136"/>
      <c r="E73" s="136">
        <v>1.09</v>
      </c>
      <c r="F73" s="136"/>
      <c r="G73" s="136">
        <v>1.12</v>
      </c>
      <c r="H73" s="136"/>
      <c r="I73" s="136">
        <v>1.12</v>
      </c>
      <c r="J73" s="136"/>
      <c r="K73" s="136">
        <v>1.09</v>
      </c>
      <c r="L73" s="136"/>
      <c r="M73" s="63">
        <f t="shared" si="3"/>
        <v>1.105</v>
      </c>
    </row>
    <row r="74" spans="1:13" ht="19.5" customHeight="1">
      <c r="A74" s="85" t="s">
        <v>122</v>
      </c>
      <c r="B74" s="21" t="s">
        <v>0</v>
      </c>
      <c r="C74" s="136">
        <v>5.5</v>
      </c>
      <c r="D74" s="136"/>
      <c r="E74" s="136">
        <v>5.5</v>
      </c>
      <c r="F74" s="136"/>
      <c r="G74" s="136">
        <v>5.5</v>
      </c>
      <c r="H74" s="136"/>
      <c r="I74" s="136">
        <v>5.5</v>
      </c>
      <c r="J74" s="136"/>
      <c r="K74" s="136">
        <v>5.5</v>
      </c>
      <c r="L74" s="136"/>
      <c r="M74" s="63">
        <f t="shared" si="3"/>
        <v>5.5</v>
      </c>
    </row>
    <row r="75" spans="1:13" ht="19.5" customHeight="1">
      <c r="A75" s="85" t="s">
        <v>123</v>
      </c>
      <c r="B75" s="21" t="s">
        <v>0</v>
      </c>
      <c r="C75" s="133">
        <v>2.12</v>
      </c>
      <c r="D75" s="133"/>
      <c r="E75" s="133">
        <v>2.07</v>
      </c>
      <c r="F75" s="133"/>
      <c r="G75" s="133">
        <v>2.04</v>
      </c>
      <c r="H75" s="133"/>
      <c r="I75" s="133">
        <v>1.97</v>
      </c>
      <c r="J75" s="133"/>
      <c r="K75" s="133">
        <v>1.92</v>
      </c>
      <c r="L75" s="133"/>
      <c r="M75" s="64">
        <f t="shared" si="3"/>
        <v>1.9999999999999998</v>
      </c>
    </row>
    <row r="76" spans="1:13" ht="19.5" customHeight="1">
      <c r="A76" s="89" t="s">
        <v>124</v>
      </c>
      <c r="B76" s="1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76" t="str">
        <f t="shared" si="3"/>
        <v> </v>
      </c>
    </row>
    <row r="77" spans="1:13" ht="19.5" customHeight="1">
      <c r="A77" s="90" t="s">
        <v>105</v>
      </c>
      <c r="B77" s="20" t="s">
        <v>0</v>
      </c>
      <c r="C77" s="136">
        <v>1.86</v>
      </c>
      <c r="D77" s="136"/>
      <c r="E77" s="136">
        <v>1.69</v>
      </c>
      <c r="F77" s="136"/>
      <c r="G77" s="136">
        <v>1.67</v>
      </c>
      <c r="H77" s="136"/>
      <c r="I77" s="136">
        <v>1.66</v>
      </c>
      <c r="J77" s="136"/>
      <c r="K77" s="136">
        <v>1.56</v>
      </c>
      <c r="L77" s="136"/>
      <c r="M77" s="63">
        <f t="shared" si="3"/>
        <v>1.645</v>
      </c>
    </row>
    <row r="78" spans="1:13" ht="19.5" customHeight="1">
      <c r="A78" s="90" t="s">
        <v>106</v>
      </c>
      <c r="B78" s="21" t="s">
        <v>0</v>
      </c>
      <c r="C78" s="136">
        <v>1.92</v>
      </c>
      <c r="D78" s="136"/>
      <c r="E78" s="136">
        <v>1.75</v>
      </c>
      <c r="F78" s="136"/>
      <c r="G78" s="136">
        <v>1.73</v>
      </c>
      <c r="H78" s="136"/>
      <c r="I78" s="136">
        <v>1.72</v>
      </c>
      <c r="J78" s="136"/>
      <c r="K78" s="136">
        <v>1.62</v>
      </c>
      <c r="L78" s="136"/>
      <c r="M78" s="63">
        <f t="shared" si="3"/>
        <v>1.705</v>
      </c>
    </row>
    <row r="79" spans="1:13" ht="19.5" customHeight="1">
      <c r="A79" s="57"/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77" t="str">
        <f t="shared" si="3"/>
        <v> </v>
      </c>
    </row>
    <row r="80" spans="1:13" ht="19.5" customHeight="1">
      <c r="A80" s="56" t="s">
        <v>240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77" t="str">
        <f t="shared" si="3"/>
        <v> </v>
      </c>
    </row>
    <row r="81" spans="1:13" ht="19.5" customHeight="1">
      <c r="A81" s="56" t="s">
        <v>75</v>
      </c>
      <c r="B81" s="24" t="s">
        <v>8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77" t="str">
        <f t="shared" si="3"/>
        <v> </v>
      </c>
    </row>
    <row r="82" spans="1:13" ht="19.5" customHeight="1">
      <c r="A82" s="91" t="s">
        <v>56</v>
      </c>
      <c r="B82" s="20" t="s">
        <v>83</v>
      </c>
      <c r="C82" s="136">
        <v>2.4</v>
      </c>
      <c r="D82" s="136"/>
      <c r="E82" s="136">
        <v>2.4</v>
      </c>
      <c r="F82" s="136"/>
      <c r="G82" s="136">
        <v>2.45</v>
      </c>
      <c r="H82" s="136"/>
      <c r="I82" s="136">
        <v>2.48</v>
      </c>
      <c r="J82" s="136"/>
      <c r="K82" s="136">
        <v>2.48</v>
      </c>
      <c r="L82" s="136"/>
      <c r="M82" s="63">
        <f t="shared" si="3"/>
        <v>2.4525</v>
      </c>
    </row>
    <row r="83" spans="1:13" ht="19.5" customHeight="1">
      <c r="A83" s="91" t="s">
        <v>102</v>
      </c>
      <c r="B83" s="21" t="s">
        <v>0</v>
      </c>
      <c r="C83" s="133">
        <v>2.27</v>
      </c>
      <c r="D83" s="133"/>
      <c r="E83" s="133">
        <v>2.27</v>
      </c>
      <c r="F83" s="133"/>
      <c r="G83" s="133">
        <v>2.32</v>
      </c>
      <c r="H83" s="133"/>
      <c r="I83" s="133">
        <v>2.35</v>
      </c>
      <c r="J83" s="133"/>
      <c r="K83" s="133">
        <v>2.35</v>
      </c>
      <c r="L83" s="133"/>
      <c r="M83" s="64">
        <f t="shared" si="3"/>
        <v>2.3225</v>
      </c>
    </row>
    <row r="84" spans="1:13" ht="19.5" customHeight="1">
      <c r="A84" s="91" t="s">
        <v>101</v>
      </c>
      <c r="B84" s="21" t="s">
        <v>0</v>
      </c>
      <c r="C84" s="133">
        <v>2</v>
      </c>
      <c r="D84" s="133"/>
      <c r="E84" s="133">
        <v>2</v>
      </c>
      <c r="F84" s="133"/>
      <c r="G84" s="133">
        <v>2.05</v>
      </c>
      <c r="H84" s="133"/>
      <c r="I84" s="133">
        <v>2.08</v>
      </c>
      <c r="J84" s="133"/>
      <c r="K84" s="133">
        <v>2.08</v>
      </c>
      <c r="L84" s="133"/>
      <c r="M84" s="64">
        <f t="shared" si="3"/>
        <v>2.0525</v>
      </c>
    </row>
    <row r="85" spans="1:13" ht="19.5" customHeight="1">
      <c r="A85" s="91" t="s">
        <v>100</v>
      </c>
      <c r="B85" s="21" t="s">
        <v>0</v>
      </c>
      <c r="C85" s="133">
        <v>1.75</v>
      </c>
      <c r="D85" s="133"/>
      <c r="E85" s="133">
        <v>1.75</v>
      </c>
      <c r="F85" s="133"/>
      <c r="G85" s="133">
        <v>1.8</v>
      </c>
      <c r="H85" s="133"/>
      <c r="I85" s="133">
        <v>1.83</v>
      </c>
      <c r="J85" s="133"/>
      <c r="K85" s="133">
        <v>1.83</v>
      </c>
      <c r="L85" s="133"/>
      <c r="M85" s="64">
        <f t="shared" si="3"/>
        <v>1.8025</v>
      </c>
    </row>
    <row r="86" spans="1:13" ht="19.5" customHeight="1">
      <c r="A86" s="91" t="s">
        <v>99</v>
      </c>
      <c r="B86" s="21" t="s">
        <v>0</v>
      </c>
      <c r="C86" s="133">
        <v>1.65</v>
      </c>
      <c r="D86" s="133"/>
      <c r="E86" s="133">
        <v>1.65</v>
      </c>
      <c r="F86" s="133"/>
      <c r="G86" s="133">
        <v>1.7</v>
      </c>
      <c r="H86" s="133"/>
      <c r="I86" s="133">
        <v>1.73</v>
      </c>
      <c r="J86" s="133"/>
      <c r="K86" s="133">
        <v>1.73</v>
      </c>
      <c r="L86" s="133"/>
      <c r="M86" s="64">
        <f t="shared" si="3"/>
        <v>1.7025000000000001</v>
      </c>
    </row>
    <row r="87" spans="1:13" ht="19.5" customHeight="1">
      <c r="A87" s="91" t="s">
        <v>98</v>
      </c>
      <c r="B87" s="21" t="s">
        <v>0</v>
      </c>
      <c r="C87" s="133">
        <v>1.05</v>
      </c>
      <c r="D87" s="133"/>
      <c r="E87" s="133">
        <v>1.05</v>
      </c>
      <c r="F87" s="133"/>
      <c r="G87" s="133">
        <v>1.1</v>
      </c>
      <c r="H87" s="133"/>
      <c r="I87" s="133">
        <v>1.13</v>
      </c>
      <c r="J87" s="133"/>
      <c r="K87" s="133">
        <v>1.13</v>
      </c>
      <c r="L87" s="133"/>
      <c r="M87" s="64">
        <f t="shared" si="3"/>
        <v>1.1025</v>
      </c>
    </row>
    <row r="88" spans="1:13" ht="19.5" customHeight="1">
      <c r="A88" s="56" t="s">
        <v>77</v>
      </c>
      <c r="B88" s="23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77" t="str">
        <f t="shared" si="3"/>
        <v> </v>
      </c>
    </row>
    <row r="89" spans="1:13" ht="19.5" customHeight="1">
      <c r="A89" s="87" t="s">
        <v>31</v>
      </c>
      <c r="B89" s="23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77" t="str">
        <f t="shared" si="3"/>
        <v> </v>
      </c>
    </row>
    <row r="90" spans="1:13" ht="19.5" customHeight="1">
      <c r="A90" s="85" t="s">
        <v>125</v>
      </c>
      <c r="B90" s="20" t="s">
        <v>83</v>
      </c>
      <c r="C90" s="136">
        <v>0.8</v>
      </c>
      <c r="D90" s="136"/>
      <c r="E90" s="136">
        <v>0.8</v>
      </c>
      <c r="F90" s="136"/>
      <c r="G90" s="136">
        <v>0.8</v>
      </c>
      <c r="H90" s="136"/>
      <c r="I90" s="136">
        <v>0.8</v>
      </c>
      <c r="J90" s="136"/>
      <c r="K90" s="136">
        <v>0.8</v>
      </c>
      <c r="L90" s="136"/>
      <c r="M90" s="63">
        <f t="shared" si="3"/>
        <v>0.8</v>
      </c>
    </row>
    <row r="91" spans="1:13" ht="19.5" customHeight="1">
      <c r="A91" s="85" t="s">
        <v>126</v>
      </c>
      <c r="B91" s="21" t="s">
        <v>0</v>
      </c>
      <c r="C91" s="133">
        <v>0.65</v>
      </c>
      <c r="D91" s="133"/>
      <c r="E91" s="133">
        <v>0.65</v>
      </c>
      <c r="F91" s="133"/>
      <c r="G91" s="133">
        <v>0.65</v>
      </c>
      <c r="H91" s="133"/>
      <c r="I91" s="133">
        <v>0.65</v>
      </c>
      <c r="J91" s="133"/>
      <c r="K91" s="133">
        <v>0.65</v>
      </c>
      <c r="L91" s="133"/>
      <c r="M91" s="64">
        <f>IF(ISERROR(AVERAGE(E91:L91))," =",AVERAGE(E91:L91))</f>
        <v>0.65</v>
      </c>
    </row>
    <row r="92" spans="1:13" ht="19.5" customHeight="1">
      <c r="A92" s="92" t="s">
        <v>32</v>
      </c>
      <c r="B92" s="21" t="s">
        <v>0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64"/>
    </row>
    <row r="93" spans="1:13" ht="19.5" customHeight="1">
      <c r="A93" s="85" t="s">
        <v>125</v>
      </c>
      <c r="B93" s="21" t="s">
        <v>0</v>
      </c>
      <c r="C93" s="133" t="s">
        <v>80</v>
      </c>
      <c r="D93" s="133"/>
      <c r="E93" s="133" t="s">
        <v>80</v>
      </c>
      <c r="F93" s="133"/>
      <c r="G93" s="133" t="s">
        <v>80</v>
      </c>
      <c r="H93" s="133"/>
      <c r="I93" s="133" t="s">
        <v>80</v>
      </c>
      <c r="J93" s="133"/>
      <c r="K93" s="133" t="s">
        <v>80</v>
      </c>
      <c r="L93" s="133"/>
      <c r="M93" s="64" t="str">
        <f>IF(ISERROR(AVERAGE(E93:L93))," =",AVERAGE(E93:L93))</f>
        <v> =</v>
      </c>
    </row>
    <row r="94" spans="1:13" ht="19.5" customHeight="1">
      <c r="A94" s="85" t="s">
        <v>126</v>
      </c>
      <c r="B94" s="21" t="s">
        <v>0</v>
      </c>
      <c r="C94" s="133" t="s">
        <v>80</v>
      </c>
      <c r="D94" s="133"/>
      <c r="E94" s="133" t="s">
        <v>80</v>
      </c>
      <c r="F94" s="133"/>
      <c r="G94" s="133" t="s">
        <v>80</v>
      </c>
      <c r="H94" s="133"/>
      <c r="I94" s="133" t="s">
        <v>80</v>
      </c>
      <c r="J94" s="133"/>
      <c r="K94" s="133" t="s">
        <v>80</v>
      </c>
      <c r="L94" s="133"/>
      <c r="M94" s="64" t="str">
        <f>IF(ISERROR(AVERAGE(E94:L94))," =",AVERAGE(E94:L94))</f>
        <v> =</v>
      </c>
    </row>
    <row r="95" spans="1:13" ht="19.5" customHeight="1">
      <c r="A95" s="92" t="s">
        <v>33</v>
      </c>
      <c r="B95" s="21" t="s">
        <v>0</v>
      </c>
      <c r="C95" s="133" t="s">
        <v>80</v>
      </c>
      <c r="D95" s="133"/>
      <c r="E95" s="133" t="s">
        <v>80</v>
      </c>
      <c r="F95" s="133"/>
      <c r="G95" s="133" t="s">
        <v>80</v>
      </c>
      <c r="H95" s="133"/>
      <c r="I95" s="133" t="s">
        <v>80</v>
      </c>
      <c r="J95" s="133"/>
      <c r="K95" s="133" t="s">
        <v>80</v>
      </c>
      <c r="L95" s="133"/>
      <c r="M95" s="64" t="str">
        <f>IF(ISERROR(AVERAGE(E95:L95))," =",AVERAGE(E95:L95))</f>
        <v> =</v>
      </c>
    </row>
    <row r="96" spans="1:13" ht="19.5" customHeight="1">
      <c r="A96" s="56" t="s">
        <v>76</v>
      </c>
      <c r="B96" s="23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79" t="str">
        <f t="shared" si="3"/>
        <v> </v>
      </c>
    </row>
    <row r="97" spans="1:13" ht="19.5" customHeight="1">
      <c r="A97" s="85" t="s">
        <v>127</v>
      </c>
      <c r="B97" s="20" t="s">
        <v>83</v>
      </c>
      <c r="C97" s="136">
        <v>1.28</v>
      </c>
      <c r="D97" s="136"/>
      <c r="E97" s="136">
        <v>1.29</v>
      </c>
      <c r="F97" s="136"/>
      <c r="G97" s="136">
        <v>1.31</v>
      </c>
      <c r="H97" s="136"/>
      <c r="I97" s="136">
        <v>1.31</v>
      </c>
      <c r="J97" s="136"/>
      <c r="K97" s="136">
        <v>1.27</v>
      </c>
      <c r="L97" s="136"/>
      <c r="M97" s="63">
        <f t="shared" si="3"/>
        <v>1.295</v>
      </c>
    </row>
    <row r="98" spans="1:13" ht="19.5" customHeight="1">
      <c r="A98" s="85" t="s">
        <v>128</v>
      </c>
      <c r="B98" s="21" t="s">
        <v>0</v>
      </c>
      <c r="C98" s="133">
        <v>1.3</v>
      </c>
      <c r="D98" s="133"/>
      <c r="E98" s="133">
        <v>1.31</v>
      </c>
      <c r="F98" s="133"/>
      <c r="G98" s="133">
        <v>1.33</v>
      </c>
      <c r="H98" s="133"/>
      <c r="I98" s="133">
        <v>1.33</v>
      </c>
      <c r="J98" s="133"/>
      <c r="K98" s="133">
        <v>1.29</v>
      </c>
      <c r="L98" s="133"/>
      <c r="M98" s="64">
        <f t="shared" si="3"/>
        <v>1.315</v>
      </c>
    </row>
    <row r="99" spans="1:13" ht="19.5" customHeight="1">
      <c r="A99" s="93"/>
      <c r="B99" s="3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 t="str">
        <f t="shared" si="3"/>
        <v> </v>
      </c>
    </row>
    <row r="100" spans="1:13" ht="19.5" customHeight="1">
      <c r="A100" s="56" t="s">
        <v>241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77" t="str">
        <f t="shared" si="3"/>
        <v> </v>
      </c>
    </row>
    <row r="101" spans="1:13" ht="19.5" customHeight="1">
      <c r="A101" s="56" t="s">
        <v>107</v>
      </c>
      <c r="B101" s="18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77" t="str">
        <f t="shared" si="3"/>
        <v> </v>
      </c>
    </row>
    <row r="102" spans="1:13" ht="19.5" customHeight="1">
      <c r="A102" s="85" t="s">
        <v>130</v>
      </c>
      <c r="B102" s="20" t="s">
        <v>83</v>
      </c>
      <c r="C102" s="136">
        <v>2.3</v>
      </c>
      <c r="D102" s="136"/>
      <c r="E102" s="136">
        <v>2.3</v>
      </c>
      <c r="F102" s="136"/>
      <c r="G102" s="136">
        <v>2.3</v>
      </c>
      <c r="H102" s="136"/>
      <c r="I102" s="136">
        <v>2.3</v>
      </c>
      <c r="J102" s="136"/>
      <c r="K102" s="136">
        <v>2.5</v>
      </c>
      <c r="L102" s="136"/>
      <c r="M102" s="63">
        <f t="shared" si="3"/>
        <v>2.3499999999999996</v>
      </c>
    </row>
    <row r="103" spans="1:13" ht="19.5" customHeight="1">
      <c r="A103" s="85" t="s">
        <v>131</v>
      </c>
      <c r="B103" s="21" t="s">
        <v>0</v>
      </c>
      <c r="C103" s="133">
        <v>4.25</v>
      </c>
      <c r="D103" s="133"/>
      <c r="E103" s="133">
        <v>4.25</v>
      </c>
      <c r="F103" s="133"/>
      <c r="G103" s="133">
        <v>4.25</v>
      </c>
      <c r="H103" s="133"/>
      <c r="I103" s="133">
        <v>4.25</v>
      </c>
      <c r="J103" s="133"/>
      <c r="K103" s="133">
        <v>4.5</v>
      </c>
      <c r="L103" s="133"/>
      <c r="M103" s="64">
        <f aca="true" t="shared" si="4" ref="M103:M108">IF(ISERROR(AVERAGE(E103:L103)),"= ",AVERAGE(E103:L103))</f>
        <v>4.3125</v>
      </c>
    </row>
    <row r="104" spans="1:13" ht="19.5" customHeight="1">
      <c r="A104" s="85" t="s">
        <v>129</v>
      </c>
      <c r="B104" s="21" t="s">
        <v>0</v>
      </c>
      <c r="C104" s="133" t="s">
        <v>80</v>
      </c>
      <c r="D104" s="133"/>
      <c r="E104" s="133" t="s">
        <v>80</v>
      </c>
      <c r="F104" s="133"/>
      <c r="G104" s="133" t="s">
        <v>80</v>
      </c>
      <c r="H104" s="133"/>
      <c r="I104" s="133" t="s">
        <v>80</v>
      </c>
      <c r="J104" s="133"/>
      <c r="K104" s="133" t="s">
        <v>80</v>
      </c>
      <c r="L104" s="133"/>
      <c r="M104" s="64" t="str">
        <f t="shared" si="4"/>
        <v>= </v>
      </c>
    </row>
    <row r="105" spans="1:13" ht="19.5" customHeight="1">
      <c r="A105" s="85" t="s">
        <v>132</v>
      </c>
      <c r="B105" s="21" t="s">
        <v>0</v>
      </c>
      <c r="C105" s="133">
        <v>2.65</v>
      </c>
      <c r="D105" s="133"/>
      <c r="E105" s="133">
        <v>2.65</v>
      </c>
      <c r="F105" s="133"/>
      <c r="G105" s="133">
        <v>2.65</v>
      </c>
      <c r="H105" s="133"/>
      <c r="I105" s="133">
        <v>2.65</v>
      </c>
      <c r="J105" s="133"/>
      <c r="K105" s="133">
        <v>2.5</v>
      </c>
      <c r="L105" s="133"/>
      <c r="M105" s="64">
        <f t="shared" si="4"/>
        <v>2.6125</v>
      </c>
    </row>
    <row r="106" spans="1:13" ht="19.5" customHeight="1">
      <c r="A106" s="85" t="s">
        <v>133</v>
      </c>
      <c r="B106" s="21" t="s">
        <v>0</v>
      </c>
      <c r="C106" s="133">
        <v>2.45</v>
      </c>
      <c r="D106" s="133"/>
      <c r="E106" s="133">
        <v>2.45</v>
      </c>
      <c r="F106" s="133"/>
      <c r="G106" s="133">
        <v>2.45</v>
      </c>
      <c r="H106" s="133"/>
      <c r="I106" s="133">
        <v>2.45</v>
      </c>
      <c r="J106" s="133"/>
      <c r="K106" s="133">
        <v>2.3</v>
      </c>
      <c r="L106" s="133"/>
      <c r="M106" s="64">
        <f t="shared" si="4"/>
        <v>2.4125</v>
      </c>
    </row>
    <row r="107" spans="1:13" ht="19.5" customHeight="1">
      <c r="A107" s="85" t="s">
        <v>134</v>
      </c>
      <c r="B107" s="21" t="s">
        <v>0</v>
      </c>
      <c r="C107" s="133">
        <v>2.85</v>
      </c>
      <c r="D107" s="133"/>
      <c r="E107" s="133">
        <v>2.85</v>
      </c>
      <c r="F107" s="133"/>
      <c r="G107" s="133">
        <v>2.85</v>
      </c>
      <c r="H107" s="133"/>
      <c r="I107" s="133">
        <v>2.85</v>
      </c>
      <c r="J107" s="133"/>
      <c r="K107" s="133">
        <v>2.8</v>
      </c>
      <c r="L107" s="133"/>
      <c r="M107" s="64">
        <f t="shared" si="4"/>
        <v>2.8375000000000004</v>
      </c>
    </row>
    <row r="108" spans="1:13" ht="19.5" customHeight="1">
      <c r="A108" s="85" t="s">
        <v>135</v>
      </c>
      <c r="B108" s="21" t="s">
        <v>0</v>
      </c>
      <c r="C108" s="133">
        <v>4.7</v>
      </c>
      <c r="D108" s="133"/>
      <c r="E108" s="133">
        <v>4.7</v>
      </c>
      <c r="F108" s="133"/>
      <c r="G108" s="133">
        <v>4.7</v>
      </c>
      <c r="H108" s="133"/>
      <c r="I108" s="133">
        <v>4.7</v>
      </c>
      <c r="J108" s="133"/>
      <c r="K108" s="133">
        <v>4.7</v>
      </c>
      <c r="L108" s="133"/>
      <c r="M108" s="64">
        <f t="shared" si="4"/>
        <v>4.7</v>
      </c>
    </row>
    <row r="109" spans="1:13" ht="19.5" customHeight="1">
      <c r="A109" s="56" t="s">
        <v>76</v>
      </c>
      <c r="B109" s="18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77" t="str">
        <f t="shared" si="3"/>
        <v> </v>
      </c>
    </row>
    <row r="110" spans="1:13" ht="19.5" customHeight="1">
      <c r="A110" s="85" t="s">
        <v>136</v>
      </c>
      <c r="B110" s="20" t="s">
        <v>83</v>
      </c>
      <c r="C110" s="136">
        <v>2.14</v>
      </c>
      <c r="D110" s="136"/>
      <c r="E110" s="136">
        <v>2.18</v>
      </c>
      <c r="F110" s="136"/>
      <c r="G110" s="136">
        <v>2.24</v>
      </c>
      <c r="H110" s="136"/>
      <c r="I110" s="136">
        <v>2.28</v>
      </c>
      <c r="J110" s="136"/>
      <c r="K110" s="136">
        <v>2.32</v>
      </c>
      <c r="L110" s="136"/>
      <c r="M110" s="63">
        <f t="shared" si="3"/>
        <v>2.255</v>
      </c>
    </row>
    <row r="111" spans="1:13" ht="19.5" customHeight="1">
      <c r="A111" s="85" t="s">
        <v>137</v>
      </c>
      <c r="B111" s="21" t="s">
        <v>0</v>
      </c>
      <c r="C111" s="133">
        <v>1.75</v>
      </c>
      <c r="D111" s="133"/>
      <c r="E111" s="133">
        <v>1.76</v>
      </c>
      <c r="F111" s="133"/>
      <c r="G111" s="133">
        <v>1.8</v>
      </c>
      <c r="H111" s="133"/>
      <c r="I111" s="133">
        <v>1.83</v>
      </c>
      <c r="J111" s="133"/>
      <c r="K111" s="133">
        <v>1.87</v>
      </c>
      <c r="L111" s="133"/>
      <c r="M111" s="64">
        <f t="shared" si="3"/>
        <v>1.8150000000000002</v>
      </c>
    </row>
    <row r="112" spans="1:13" ht="19.5" customHeight="1" thickBot="1">
      <c r="A112" s="13"/>
      <c r="B112" s="12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ht="19.5" customHeight="1" thickTop="1">
      <c r="A113" s="57"/>
      <c r="B113" s="16"/>
      <c r="C113" s="134" t="s">
        <v>87</v>
      </c>
      <c r="D113" s="134"/>
      <c r="E113" s="134" t="s">
        <v>88</v>
      </c>
      <c r="F113" s="134"/>
      <c r="G113" s="134" t="s">
        <v>141</v>
      </c>
      <c r="H113" s="134"/>
      <c r="I113" s="134" t="s">
        <v>142</v>
      </c>
      <c r="J113" s="134"/>
      <c r="K113" s="134" t="s">
        <v>143</v>
      </c>
      <c r="L113" s="134"/>
      <c r="M113" s="70" t="s">
        <v>144</v>
      </c>
    </row>
    <row r="114" spans="1:13" ht="19.5" customHeight="1">
      <c r="A114" s="56"/>
      <c r="B114" s="35"/>
      <c r="C114" s="71" t="s">
        <v>53</v>
      </c>
      <c r="D114" s="71" t="s">
        <v>54</v>
      </c>
      <c r="E114" s="71" t="s">
        <v>53</v>
      </c>
      <c r="F114" s="71" t="s">
        <v>54</v>
      </c>
      <c r="G114" s="71" t="s">
        <v>53</v>
      </c>
      <c r="H114" s="71" t="s">
        <v>54</v>
      </c>
      <c r="I114" s="71" t="s">
        <v>53</v>
      </c>
      <c r="J114" s="71" t="s">
        <v>54</v>
      </c>
      <c r="K114" s="71" t="s">
        <v>53</v>
      </c>
      <c r="L114" s="71" t="s">
        <v>54</v>
      </c>
      <c r="M114" s="71" t="s">
        <v>217</v>
      </c>
    </row>
    <row r="115" spans="1:13" ht="19.5" customHeight="1">
      <c r="A115" s="56" t="s">
        <v>242</v>
      </c>
      <c r="B115" s="24" t="s">
        <v>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9.5" customHeight="1">
      <c r="A116" s="85" t="s">
        <v>57</v>
      </c>
      <c r="B116" s="20" t="s">
        <v>82</v>
      </c>
      <c r="C116" s="63" t="s">
        <v>80</v>
      </c>
      <c r="D116" s="63" t="s">
        <v>80</v>
      </c>
      <c r="E116" s="63" t="s">
        <v>80</v>
      </c>
      <c r="F116" s="63" t="s">
        <v>80</v>
      </c>
      <c r="G116" s="63" t="s">
        <v>80</v>
      </c>
      <c r="H116" s="63" t="s">
        <v>80</v>
      </c>
      <c r="I116" s="63" t="s">
        <v>80</v>
      </c>
      <c r="J116" s="63" t="s">
        <v>80</v>
      </c>
      <c r="K116" s="63" t="s">
        <v>80</v>
      </c>
      <c r="L116" s="63" t="s">
        <v>80</v>
      </c>
      <c r="M116" s="63" t="str">
        <f>IF(ISERROR(AVERAGE(E116:L116))," =",AVERAGE(E116:L116))</f>
        <v> =</v>
      </c>
    </row>
    <row r="117" spans="1:13" ht="19.5" customHeight="1">
      <c r="A117" s="85" t="s">
        <v>97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 t="s">
        <v>80</v>
      </c>
      <c r="J117" s="61" t="s">
        <v>80</v>
      </c>
      <c r="K117" s="61" t="s">
        <v>80</v>
      </c>
      <c r="L117" s="61" t="s">
        <v>80</v>
      </c>
      <c r="M117" s="64" t="str">
        <f>IF(ISERROR(AVERAGE(E117:L117))," =",AVERAGE(E117:L117))</f>
        <v> =</v>
      </c>
    </row>
    <row r="118" spans="1:13" ht="19.5" customHeight="1">
      <c r="A118" s="85" t="s">
        <v>96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 t="s">
        <v>80</v>
      </c>
      <c r="J118" s="61" t="s">
        <v>80</v>
      </c>
      <c r="K118" s="61" t="s">
        <v>80</v>
      </c>
      <c r="L118" s="61" t="s">
        <v>80</v>
      </c>
      <c r="M118" s="64" t="str">
        <f>IF(ISERROR(AVERAGE(E118:L118))," =",AVERAGE(E118:L118))</f>
        <v> =</v>
      </c>
    </row>
    <row r="119" spans="1:13" ht="19.5" customHeight="1">
      <c r="A119" s="85" t="s">
        <v>34</v>
      </c>
      <c r="B119" s="21" t="s">
        <v>0</v>
      </c>
      <c r="C119" s="61" t="s">
        <v>80</v>
      </c>
      <c r="D119" s="61" t="s">
        <v>80</v>
      </c>
      <c r="E119" s="61" t="s">
        <v>80</v>
      </c>
      <c r="F119" s="61" t="s">
        <v>80</v>
      </c>
      <c r="G119" s="61" t="s">
        <v>80</v>
      </c>
      <c r="H119" s="61" t="s">
        <v>80</v>
      </c>
      <c r="I119" s="61" t="s">
        <v>80</v>
      </c>
      <c r="J119" s="61" t="s">
        <v>80</v>
      </c>
      <c r="K119" s="61" t="s">
        <v>80</v>
      </c>
      <c r="L119" s="61" t="s">
        <v>80</v>
      </c>
      <c r="M119" s="64" t="str">
        <f>IF(ISERROR(AVERAGE(E119:L119))," =",AVERAGE(E119:L119))</f>
        <v> =</v>
      </c>
    </row>
    <row r="120" spans="1:13" ht="19.5" customHeight="1">
      <c r="A120" s="94"/>
      <c r="B120" s="23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 t="str">
        <f aca="true" t="shared" si="5" ref="M120:M173">IF(ISERROR(AVERAGE(E120:L120))," ",AVERAGE(E120:L120))</f>
        <v> </v>
      </c>
    </row>
    <row r="121" spans="1:13" ht="19.5" customHeight="1">
      <c r="A121" s="56" t="s">
        <v>243</v>
      </c>
      <c r="B121" s="1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 t="str">
        <f t="shared" si="5"/>
        <v> </v>
      </c>
    </row>
    <row r="122" spans="1:13" ht="19.5" customHeight="1">
      <c r="A122" s="85" t="s">
        <v>91</v>
      </c>
      <c r="B122" s="20" t="s">
        <v>84</v>
      </c>
      <c r="C122" s="63">
        <v>5.2</v>
      </c>
      <c r="D122" s="63">
        <v>5.7</v>
      </c>
      <c r="E122" s="63">
        <v>5.2</v>
      </c>
      <c r="F122" s="63">
        <v>5.7</v>
      </c>
      <c r="G122" s="63">
        <v>5.2</v>
      </c>
      <c r="H122" s="63">
        <v>5.7</v>
      </c>
      <c r="I122" s="63">
        <v>5</v>
      </c>
      <c r="J122" s="63">
        <v>5.5</v>
      </c>
      <c r="K122" s="63">
        <v>5</v>
      </c>
      <c r="L122" s="63">
        <v>5.5</v>
      </c>
      <c r="M122" s="63">
        <f>IF(ISERROR(AVERAGE(E122:L122))," =",AVERAGE(E122:L122))</f>
        <v>5.35</v>
      </c>
    </row>
    <row r="123" spans="1:13" ht="19.5" customHeight="1">
      <c r="A123" s="85" t="s">
        <v>92</v>
      </c>
      <c r="B123" s="21" t="s">
        <v>0</v>
      </c>
      <c r="C123" s="63">
        <v>5.2</v>
      </c>
      <c r="D123" s="63">
        <v>5.7</v>
      </c>
      <c r="E123" s="63">
        <v>5.2</v>
      </c>
      <c r="F123" s="63">
        <v>5.7</v>
      </c>
      <c r="G123" s="63">
        <v>5.2</v>
      </c>
      <c r="H123" s="63">
        <v>5.7</v>
      </c>
      <c r="I123" s="63">
        <v>5.2</v>
      </c>
      <c r="J123" s="63">
        <v>5.7</v>
      </c>
      <c r="K123" s="63">
        <v>5.2</v>
      </c>
      <c r="L123" s="63">
        <v>5.7</v>
      </c>
      <c r="M123" s="63">
        <f>IF(ISERROR(AVERAGE(E123:L123))," =",AVERAGE(E123:L123))</f>
        <v>5.450000000000001</v>
      </c>
    </row>
    <row r="124" spans="1:13" ht="19.5" customHeight="1">
      <c r="A124" s="85" t="s">
        <v>35</v>
      </c>
      <c r="B124" s="21" t="s">
        <v>0</v>
      </c>
      <c r="C124" s="64">
        <v>4.1</v>
      </c>
      <c r="D124" s="64">
        <v>4.3</v>
      </c>
      <c r="E124" s="64">
        <v>4.1</v>
      </c>
      <c r="F124" s="64">
        <v>4.3</v>
      </c>
      <c r="G124" s="64">
        <v>4.1</v>
      </c>
      <c r="H124" s="64">
        <v>4.3</v>
      </c>
      <c r="I124" s="64">
        <v>3.9</v>
      </c>
      <c r="J124" s="64">
        <v>4.1</v>
      </c>
      <c r="K124" s="64">
        <v>3.9</v>
      </c>
      <c r="L124" s="64">
        <v>4.1</v>
      </c>
      <c r="M124" s="63">
        <f>IF(ISERROR(AVERAGE(E124:L124))," =",AVERAGE(E124:L124))</f>
        <v>4.1</v>
      </c>
    </row>
    <row r="125" spans="1:13" ht="19.5" customHeight="1">
      <c r="A125" s="56"/>
      <c r="B125" s="23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 t="str">
        <f t="shared" si="5"/>
        <v> </v>
      </c>
    </row>
    <row r="126" spans="1:13" ht="19.5" customHeight="1">
      <c r="A126" s="56" t="s">
        <v>244</v>
      </c>
      <c r="B126" s="1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 t="str">
        <f t="shared" si="5"/>
        <v> </v>
      </c>
    </row>
    <row r="127" spans="1:13" ht="19.5" customHeight="1">
      <c r="A127" s="56" t="s">
        <v>245</v>
      </c>
      <c r="B127" s="24" t="s">
        <v>8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 t="str">
        <f t="shared" si="5"/>
        <v> </v>
      </c>
    </row>
    <row r="128" spans="1:13" ht="19.5" customHeight="1">
      <c r="A128" s="85" t="s">
        <v>36</v>
      </c>
      <c r="B128" s="20" t="s">
        <v>82</v>
      </c>
      <c r="C128" s="60" t="s">
        <v>80</v>
      </c>
      <c r="D128" s="60" t="s">
        <v>80</v>
      </c>
      <c r="E128" s="60" t="s">
        <v>80</v>
      </c>
      <c r="F128" s="60" t="s">
        <v>80</v>
      </c>
      <c r="G128" s="60" t="s">
        <v>80</v>
      </c>
      <c r="H128" s="60" t="s">
        <v>80</v>
      </c>
      <c r="I128" s="60" t="s">
        <v>80</v>
      </c>
      <c r="J128" s="60" t="s">
        <v>80</v>
      </c>
      <c r="K128" s="60" t="s">
        <v>80</v>
      </c>
      <c r="L128" s="60" t="s">
        <v>80</v>
      </c>
      <c r="M128" s="60" t="str">
        <f>IF(ISERROR(AVERAGE(E128:L128))," =",AVERAGE(E128:L128))</f>
        <v> =</v>
      </c>
    </row>
    <row r="129" spans="1:13" ht="19.5" customHeight="1">
      <c r="A129" s="85" t="s">
        <v>86</v>
      </c>
      <c r="B129" s="21" t="s">
        <v>0</v>
      </c>
      <c r="C129" s="61" t="s">
        <v>80</v>
      </c>
      <c r="D129" s="61" t="s">
        <v>80</v>
      </c>
      <c r="E129" s="61" t="s">
        <v>80</v>
      </c>
      <c r="F129" s="61" t="s">
        <v>80</v>
      </c>
      <c r="G129" s="61" t="s">
        <v>80</v>
      </c>
      <c r="H129" s="61" t="s">
        <v>80</v>
      </c>
      <c r="I129" s="61" t="s">
        <v>80</v>
      </c>
      <c r="J129" s="61" t="s">
        <v>80</v>
      </c>
      <c r="K129" s="61" t="s">
        <v>80</v>
      </c>
      <c r="L129" s="61" t="s">
        <v>80</v>
      </c>
      <c r="M129" s="60" t="str">
        <f>IF(ISERROR(AVERAGE(E129:L129))," =",AVERAGE(E129:L129))</f>
        <v> =</v>
      </c>
    </row>
    <row r="130" spans="1:13" ht="19.5" customHeight="1">
      <c r="A130" s="85" t="s">
        <v>37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1" t="s">
        <v>80</v>
      </c>
      <c r="L130" s="61" t="s">
        <v>80</v>
      </c>
      <c r="M130" s="60" t="str">
        <f>IF(ISERROR(AVERAGE(E130:L130))," =",AVERAGE(E130:L130))</f>
        <v> =</v>
      </c>
    </row>
    <row r="131" spans="1:13" ht="19.5" customHeight="1">
      <c r="A131" s="85" t="s">
        <v>38</v>
      </c>
      <c r="B131" s="21" t="s">
        <v>0</v>
      </c>
      <c r="C131" s="61" t="s">
        <v>80</v>
      </c>
      <c r="D131" s="61" t="s">
        <v>80</v>
      </c>
      <c r="E131" s="61" t="s">
        <v>80</v>
      </c>
      <c r="F131" s="61" t="s">
        <v>80</v>
      </c>
      <c r="G131" s="61" t="s">
        <v>80</v>
      </c>
      <c r="H131" s="61" t="s">
        <v>80</v>
      </c>
      <c r="I131" s="61" t="s">
        <v>80</v>
      </c>
      <c r="J131" s="61" t="s">
        <v>80</v>
      </c>
      <c r="K131" s="61" t="s">
        <v>80</v>
      </c>
      <c r="L131" s="61" t="s">
        <v>80</v>
      </c>
      <c r="M131" s="60" t="str">
        <f>IF(ISERROR(AVERAGE(E131:L131))," =",AVERAGE(E131:L131))</f>
        <v> =</v>
      </c>
    </row>
    <row r="132" spans="1:13" ht="19.5" customHeight="1">
      <c r="A132" s="56" t="s">
        <v>246</v>
      </c>
      <c r="B132" s="23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 t="str">
        <f t="shared" si="5"/>
        <v> </v>
      </c>
    </row>
    <row r="133" spans="1:13" ht="19.5" customHeight="1">
      <c r="A133" s="85" t="s">
        <v>65</v>
      </c>
      <c r="B133" s="20" t="s">
        <v>82</v>
      </c>
      <c r="C133" s="60" t="s">
        <v>80</v>
      </c>
      <c r="D133" s="60" t="s">
        <v>80</v>
      </c>
      <c r="E133" s="60" t="s">
        <v>80</v>
      </c>
      <c r="F133" s="60" t="s">
        <v>80</v>
      </c>
      <c r="G133" s="60" t="s">
        <v>80</v>
      </c>
      <c r="H133" s="60" t="s">
        <v>80</v>
      </c>
      <c r="I133" s="60" t="s">
        <v>80</v>
      </c>
      <c r="J133" s="60" t="s">
        <v>80</v>
      </c>
      <c r="K133" s="60" t="s">
        <v>80</v>
      </c>
      <c r="L133" s="60" t="s">
        <v>80</v>
      </c>
      <c r="M133" s="60" t="str">
        <f>IF(ISERROR(AVERAGE(E133:L133))," =",AVERAGE(E133:L133))</f>
        <v> =</v>
      </c>
    </row>
    <row r="134" spans="1:13" ht="19.5" customHeight="1">
      <c r="A134" s="85" t="s">
        <v>39</v>
      </c>
      <c r="B134" s="21" t="s">
        <v>0</v>
      </c>
      <c r="C134" s="61" t="s">
        <v>80</v>
      </c>
      <c r="D134" s="61" t="s">
        <v>80</v>
      </c>
      <c r="E134" s="61" t="s">
        <v>80</v>
      </c>
      <c r="F134" s="61" t="s">
        <v>80</v>
      </c>
      <c r="G134" s="61" t="s">
        <v>80</v>
      </c>
      <c r="H134" s="61" t="s">
        <v>80</v>
      </c>
      <c r="I134" s="61" t="s">
        <v>80</v>
      </c>
      <c r="J134" s="61" t="s">
        <v>80</v>
      </c>
      <c r="K134" s="61" t="s">
        <v>80</v>
      </c>
      <c r="L134" s="61" t="s">
        <v>80</v>
      </c>
      <c r="M134" s="60" t="str">
        <f>IF(ISERROR(AVERAGE(E134:L134))," =",AVERAGE(E134:L134))</f>
        <v> =</v>
      </c>
    </row>
    <row r="135" spans="1:13" ht="19.5" customHeight="1">
      <c r="A135" s="85" t="s">
        <v>40</v>
      </c>
      <c r="B135" s="21" t="s">
        <v>0</v>
      </c>
      <c r="C135" s="61">
        <v>37</v>
      </c>
      <c r="D135" s="61">
        <v>46</v>
      </c>
      <c r="E135" s="61">
        <v>37</v>
      </c>
      <c r="F135" s="61">
        <v>46</v>
      </c>
      <c r="G135" s="61">
        <v>38</v>
      </c>
      <c r="H135" s="61">
        <v>47</v>
      </c>
      <c r="I135" s="61">
        <v>38</v>
      </c>
      <c r="J135" s="61">
        <v>47</v>
      </c>
      <c r="K135" s="61">
        <v>38</v>
      </c>
      <c r="L135" s="61">
        <v>47</v>
      </c>
      <c r="M135" s="61">
        <f t="shared" si="5"/>
        <v>42.25</v>
      </c>
    </row>
    <row r="136" spans="1:13" ht="19.5" customHeight="1">
      <c r="A136" s="85" t="s">
        <v>41</v>
      </c>
      <c r="B136" s="21" t="s">
        <v>0</v>
      </c>
      <c r="C136" s="61">
        <v>39</v>
      </c>
      <c r="D136" s="61">
        <v>47</v>
      </c>
      <c r="E136" s="61">
        <v>39</v>
      </c>
      <c r="F136" s="61">
        <v>47</v>
      </c>
      <c r="G136" s="61">
        <v>39</v>
      </c>
      <c r="H136" s="61">
        <v>48</v>
      </c>
      <c r="I136" s="61">
        <v>40</v>
      </c>
      <c r="J136" s="61">
        <v>49</v>
      </c>
      <c r="K136" s="61">
        <v>40</v>
      </c>
      <c r="L136" s="61">
        <v>49</v>
      </c>
      <c r="M136" s="61">
        <f t="shared" si="5"/>
        <v>43.875</v>
      </c>
    </row>
    <row r="137" spans="1:13" ht="19.5" customHeight="1">
      <c r="A137" s="85" t="s">
        <v>66</v>
      </c>
      <c r="B137" s="21" t="s">
        <v>0</v>
      </c>
      <c r="C137" s="61">
        <v>32</v>
      </c>
      <c r="D137" s="61">
        <v>39</v>
      </c>
      <c r="E137" s="61">
        <v>32</v>
      </c>
      <c r="F137" s="61">
        <v>39</v>
      </c>
      <c r="G137" s="61">
        <v>34</v>
      </c>
      <c r="H137" s="61">
        <v>41</v>
      </c>
      <c r="I137" s="61">
        <v>34</v>
      </c>
      <c r="J137" s="61">
        <v>41</v>
      </c>
      <c r="K137" s="61">
        <v>35</v>
      </c>
      <c r="L137" s="61">
        <v>42</v>
      </c>
      <c r="M137" s="61">
        <f t="shared" si="5"/>
        <v>37.25</v>
      </c>
    </row>
    <row r="138" spans="1:13" ht="19.5" customHeight="1">
      <c r="A138" s="85" t="s">
        <v>42</v>
      </c>
      <c r="B138" s="21" t="s">
        <v>0</v>
      </c>
      <c r="C138" s="61">
        <v>34</v>
      </c>
      <c r="D138" s="61">
        <v>44</v>
      </c>
      <c r="E138" s="61">
        <v>34</v>
      </c>
      <c r="F138" s="61">
        <v>44</v>
      </c>
      <c r="G138" s="61">
        <v>35</v>
      </c>
      <c r="H138" s="61">
        <v>45</v>
      </c>
      <c r="I138" s="61">
        <v>35</v>
      </c>
      <c r="J138" s="61">
        <v>45</v>
      </c>
      <c r="K138" s="61">
        <v>36</v>
      </c>
      <c r="L138" s="61">
        <v>45</v>
      </c>
      <c r="M138" s="61">
        <f t="shared" si="5"/>
        <v>39.875</v>
      </c>
    </row>
    <row r="139" spans="1:13" ht="19.5" customHeight="1">
      <c r="A139" s="85" t="s">
        <v>43</v>
      </c>
      <c r="B139" s="21" t="s">
        <v>0</v>
      </c>
      <c r="C139" s="61">
        <v>3.4</v>
      </c>
      <c r="D139" s="61">
        <v>3.6</v>
      </c>
      <c r="E139" s="61">
        <v>3.4</v>
      </c>
      <c r="F139" s="61">
        <v>3.6</v>
      </c>
      <c r="G139" s="61">
        <v>3.4</v>
      </c>
      <c r="H139" s="61">
        <v>3.6</v>
      </c>
      <c r="I139" s="61">
        <v>3.4</v>
      </c>
      <c r="J139" s="61">
        <v>3.6</v>
      </c>
      <c r="K139" s="61">
        <v>3.4</v>
      </c>
      <c r="L139" s="61">
        <v>3.6</v>
      </c>
      <c r="M139" s="61">
        <f t="shared" si="5"/>
        <v>3.5</v>
      </c>
    </row>
    <row r="140" spans="1:13" ht="19.5" customHeight="1">
      <c r="A140" s="85" t="s">
        <v>67</v>
      </c>
      <c r="B140" s="21" t="s">
        <v>0</v>
      </c>
      <c r="C140" s="61">
        <v>2.5</v>
      </c>
      <c r="D140" s="61">
        <v>2.7</v>
      </c>
      <c r="E140" s="61">
        <v>2.5</v>
      </c>
      <c r="F140" s="61">
        <v>2.7</v>
      </c>
      <c r="G140" s="61">
        <v>2.5</v>
      </c>
      <c r="H140" s="61">
        <v>2.7</v>
      </c>
      <c r="I140" s="61">
        <v>2.5</v>
      </c>
      <c r="J140" s="61">
        <v>2.7</v>
      </c>
      <c r="K140" s="61">
        <v>2.5</v>
      </c>
      <c r="L140" s="61">
        <v>2.7</v>
      </c>
      <c r="M140" s="61">
        <f t="shared" si="5"/>
        <v>2.6</v>
      </c>
    </row>
    <row r="141" spans="1:13" ht="19.5" customHeight="1">
      <c r="A141" s="56" t="s">
        <v>247</v>
      </c>
      <c r="B141" s="23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 t="str">
        <f t="shared" si="5"/>
        <v> </v>
      </c>
    </row>
    <row r="142" spans="1:13" ht="19.5" customHeight="1">
      <c r="A142" s="85" t="s">
        <v>68</v>
      </c>
      <c r="B142" s="20" t="s">
        <v>82</v>
      </c>
      <c r="C142" s="60" t="s">
        <v>80</v>
      </c>
      <c r="D142" s="60" t="s">
        <v>80</v>
      </c>
      <c r="E142" s="60" t="s">
        <v>80</v>
      </c>
      <c r="F142" s="60" t="s">
        <v>80</v>
      </c>
      <c r="G142" s="60" t="s">
        <v>80</v>
      </c>
      <c r="H142" s="60" t="s">
        <v>80</v>
      </c>
      <c r="I142" s="60" t="s">
        <v>80</v>
      </c>
      <c r="J142" s="60" t="s">
        <v>80</v>
      </c>
      <c r="K142" s="60" t="s">
        <v>80</v>
      </c>
      <c r="L142" s="60" t="s">
        <v>80</v>
      </c>
      <c r="M142" s="60" t="str">
        <f>IF(ISERROR(AVERAGE(E142:L142)),"= ",AVERAGE(E142:L142))</f>
        <v>= </v>
      </c>
    </row>
    <row r="143" spans="1:13" ht="19.5" customHeight="1">
      <c r="A143" s="85" t="s">
        <v>44</v>
      </c>
      <c r="B143" s="21" t="s">
        <v>0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 t="s">
        <v>80</v>
      </c>
      <c r="J143" s="60" t="s">
        <v>80</v>
      </c>
      <c r="K143" s="60" t="s">
        <v>80</v>
      </c>
      <c r="L143" s="60" t="s">
        <v>80</v>
      </c>
      <c r="M143" s="60" t="str">
        <f>IF(ISERROR(AVERAGE(E143:L143)),"= ",AVERAGE(E143:L143))</f>
        <v>= </v>
      </c>
    </row>
    <row r="144" spans="1:13" ht="19.5" customHeight="1">
      <c r="A144" s="85" t="s">
        <v>45</v>
      </c>
      <c r="B144" s="21" t="s">
        <v>0</v>
      </c>
      <c r="C144" s="60" t="s">
        <v>80</v>
      </c>
      <c r="D144" s="60" t="s">
        <v>80</v>
      </c>
      <c r="E144" s="60" t="s">
        <v>80</v>
      </c>
      <c r="F144" s="60" t="s">
        <v>80</v>
      </c>
      <c r="G144" s="60" t="s">
        <v>80</v>
      </c>
      <c r="H144" s="60" t="s">
        <v>80</v>
      </c>
      <c r="I144" s="60" t="s">
        <v>80</v>
      </c>
      <c r="J144" s="60" t="s">
        <v>80</v>
      </c>
      <c r="K144" s="60" t="s">
        <v>80</v>
      </c>
      <c r="L144" s="60" t="s">
        <v>80</v>
      </c>
      <c r="M144" s="60" t="str">
        <f>IF(ISERROR(AVERAGE(E144:L144)),"= ",AVERAGE(E144:L144))</f>
        <v>= </v>
      </c>
    </row>
    <row r="145" spans="1:13" ht="19.5" customHeight="1">
      <c r="A145" s="85" t="s">
        <v>46</v>
      </c>
      <c r="B145" s="21" t="s">
        <v>0</v>
      </c>
      <c r="C145" s="61">
        <v>42</v>
      </c>
      <c r="D145" s="61">
        <v>54</v>
      </c>
      <c r="E145" s="61">
        <v>42</v>
      </c>
      <c r="F145" s="61">
        <v>54</v>
      </c>
      <c r="G145" s="61">
        <v>43</v>
      </c>
      <c r="H145" s="61">
        <v>54</v>
      </c>
      <c r="I145" s="61">
        <v>44</v>
      </c>
      <c r="J145" s="61">
        <v>54</v>
      </c>
      <c r="K145" s="61">
        <v>44</v>
      </c>
      <c r="L145" s="61">
        <v>54</v>
      </c>
      <c r="M145" s="61">
        <f t="shared" si="5"/>
        <v>48.625</v>
      </c>
    </row>
    <row r="146" spans="1:13" ht="19.5" customHeight="1">
      <c r="A146" s="85" t="s">
        <v>47</v>
      </c>
      <c r="B146" s="21" t="s">
        <v>0</v>
      </c>
      <c r="C146" s="61">
        <v>47</v>
      </c>
      <c r="D146" s="61">
        <v>62</v>
      </c>
      <c r="E146" s="61">
        <v>47</v>
      </c>
      <c r="F146" s="61">
        <v>62</v>
      </c>
      <c r="G146" s="61">
        <v>49</v>
      </c>
      <c r="H146" s="61">
        <v>63</v>
      </c>
      <c r="I146" s="61">
        <v>50</v>
      </c>
      <c r="J146" s="61">
        <v>64</v>
      </c>
      <c r="K146" s="61">
        <v>50</v>
      </c>
      <c r="L146" s="61">
        <v>64</v>
      </c>
      <c r="M146" s="61">
        <f t="shared" si="5"/>
        <v>56.125</v>
      </c>
    </row>
    <row r="147" spans="1:13" ht="19.5" customHeight="1">
      <c r="A147" s="85" t="s">
        <v>48</v>
      </c>
      <c r="B147" s="21" t="s">
        <v>0</v>
      </c>
      <c r="C147" s="61">
        <v>43</v>
      </c>
      <c r="D147" s="61">
        <v>52</v>
      </c>
      <c r="E147" s="61">
        <v>43</v>
      </c>
      <c r="F147" s="61">
        <v>52</v>
      </c>
      <c r="G147" s="61">
        <v>42</v>
      </c>
      <c r="H147" s="61">
        <v>51</v>
      </c>
      <c r="I147" s="61">
        <v>43</v>
      </c>
      <c r="J147" s="61">
        <v>52</v>
      </c>
      <c r="K147" s="61">
        <v>43</v>
      </c>
      <c r="L147" s="61">
        <v>52</v>
      </c>
      <c r="M147" s="61">
        <f t="shared" si="5"/>
        <v>47.25</v>
      </c>
    </row>
    <row r="148" spans="1:13" ht="19.5" customHeight="1">
      <c r="A148" s="85" t="s">
        <v>49</v>
      </c>
      <c r="B148" s="21" t="s">
        <v>0</v>
      </c>
      <c r="C148" s="61">
        <v>41</v>
      </c>
      <c r="D148" s="61">
        <v>54</v>
      </c>
      <c r="E148" s="61">
        <v>41</v>
      </c>
      <c r="F148" s="61">
        <v>54</v>
      </c>
      <c r="G148" s="61">
        <v>43</v>
      </c>
      <c r="H148" s="61">
        <v>56</v>
      </c>
      <c r="I148" s="61">
        <v>45</v>
      </c>
      <c r="J148" s="61">
        <v>57</v>
      </c>
      <c r="K148" s="61">
        <v>45</v>
      </c>
      <c r="L148" s="61">
        <v>57</v>
      </c>
      <c r="M148" s="61">
        <f t="shared" si="5"/>
        <v>49.75</v>
      </c>
    </row>
    <row r="149" spans="1:13" ht="19.5" customHeight="1">
      <c r="A149" s="85" t="s">
        <v>50</v>
      </c>
      <c r="B149" s="21" t="s">
        <v>0</v>
      </c>
      <c r="C149" s="61">
        <v>25</v>
      </c>
      <c r="D149" s="61">
        <v>29</v>
      </c>
      <c r="E149" s="61">
        <v>25</v>
      </c>
      <c r="F149" s="61">
        <v>29</v>
      </c>
      <c r="G149" s="61">
        <v>28</v>
      </c>
      <c r="H149" s="61">
        <v>30</v>
      </c>
      <c r="I149" s="61">
        <v>29</v>
      </c>
      <c r="J149" s="61">
        <v>32</v>
      </c>
      <c r="K149" s="61">
        <v>29</v>
      </c>
      <c r="L149" s="61">
        <v>32</v>
      </c>
      <c r="M149" s="61">
        <f>IF(ISERROR(AVERAGE(E149:L149))," =",AVERAGE(E149:L149))</f>
        <v>29.25</v>
      </c>
    </row>
    <row r="150" spans="1:13" ht="19.5" customHeight="1">
      <c r="A150" s="56" t="s">
        <v>248</v>
      </c>
      <c r="B150" s="24" t="s">
        <v>8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 t="str">
        <f t="shared" si="5"/>
        <v> </v>
      </c>
    </row>
    <row r="151" spans="1:13" ht="19.5" customHeight="1">
      <c r="A151" s="85" t="s">
        <v>69</v>
      </c>
      <c r="B151" s="20" t="s">
        <v>82</v>
      </c>
      <c r="C151" s="68" t="s">
        <v>80</v>
      </c>
      <c r="D151" s="68" t="s">
        <v>80</v>
      </c>
      <c r="E151" s="68" t="s">
        <v>80</v>
      </c>
      <c r="F151" s="68" t="s">
        <v>80</v>
      </c>
      <c r="G151" s="68" t="s">
        <v>80</v>
      </c>
      <c r="H151" s="68" t="s">
        <v>80</v>
      </c>
      <c r="I151" s="68" t="s">
        <v>80</v>
      </c>
      <c r="J151" s="68" t="s">
        <v>80</v>
      </c>
      <c r="K151" s="68" t="s">
        <v>80</v>
      </c>
      <c r="L151" s="68" t="s">
        <v>80</v>
      </c>
      <c r="M151" s="68" t="str">
        <f>IF(ISERROR(AVERAGE(E151:L151)),"= ",AVERAGE(E151:L151))</f>
        <v>= </v>
      </c>
    </row>
    <row r="152" spans="1:13" ht="19.5" customHeight="1">
      <c r="A152" s="85" t="s">
        <v>70</v>
      </c>
      <c r="B152" s="21" t="s">
        <v>0</v>
      </c>
      <c r="C152" s="69" t="s">
        <v>80</v>
      </c>
      <c r="D152" s="69" t="s">
        <v>80</v>
      </c>
      <c r="E152" s="69" t="s">
        <v>80</v>
      </c>
      <c r="F152" s="69" t="s">
        <v>80</v>
      </c>
      <c r="G152" s="69" t="s">
        <v>80</v>
      </c>
      <c r="H152" s="69" t="s">
        <v>80</v>
      </c>
      <c r="I152" s="69" t="s">
        <v>80</v>
      </c>
      <c r="J152" s="69" t="s">
        <v>80</v>
      </c>
      <c r="K152" s="69" t="s">
        <v>80</v>
      </c>
      <c r="L152" s="69" t="s">
        <v>80</v>
      </c>
      <c r="M152" s="69" t="str">
        <f>IF(ISERROR(AVERAGE(E152:L152)),"= ",AVERAGE(E152:L152))</f>
        <v>= </v>
      </c>
    </row>
    <row r="153" spans="1:13" ht="19.5" customHeight="1">
      <c r="A153" s="56" t="s">
        <v>249</v>
      </c>
      <c r="B153" s="23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 t="str">
        <f t="shared" si="5"/>
        <v> </v>
      </c>
    </row>
    <row r="154" spans="1:13" ht="19.5" customHeight="1">
      <c r="A154" s="92"/>
      <c r="B154" s="20" t="s">
        <v>82</v>
      </c>
      <c r="C154" s="60">
        <v>47</v>
      </c>
      <c r="D154" s="60">
        <v>76</v>
      </c>
      <c r="E154" s="60">
        <v>47</v>
      </c>
      <c r="F154" s="60">
        <v>76</v>
      </c>
      <c r="G154" s="60">
        <v>49</v>
      </c>
      <c r="H154" s="60">
        <v>76</v>
      </c>
      <c r="I154" s="60">
        <v>49</v>
      </c>
      <c r="J154" s="60">
        <v>76</v>
      </c>
      <c r="K154" s="60">
        <v>51</v>
      </c>
      <c r="L154" s="60">
        <v>77</v>
      </c>
      <c r="M154" s="60">
        <f t="shared" si="5"/>
        <v>62.625</v>
      </c>
    </row>
    <row r="155" spans="1:13" ht="19.5" customHeight="1">
      <c r="A155" s="57"/>
      <c r="B155" s="18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 t="str">
        <f t="shared" si="5"/>
        <v> </v>
      </c>
    </row>
    <row r="156" spans="1:13" ht="19.5" customHeight="1">
      <c r="A156" s="56" t="s">
        <v>250</v>
      </c>
      <c r="B156" s="18"/>
      <c r="C156" s="82"/>
      <c r="D156" s="83"/>
      <c r="E156" s="82"/>
      <c r="F156" s="83"/>
      <c r="G156" s="82"/>
      <c r="H156" s="83"/>
      <c r="I156" s="82"/>
      <c r="J156" s="83"/>
      <c r="K156" s="82"/>
      <c r="L156" s="83"/>
      <c r="M156" s="82" t="str">
        <f t="shared" si="5"/>
        <v> </v>
      </c>
    </row>
    <row r="157" spans="1:13" ht="19.5" customHeight="1">
      <c r="A157" s="56" t="s">
        <v>71</v>
      </c>
      <c r="B157" s="18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 t="str">
        <f t="shared" si="5"/>
        <v> </v>
      </c>
    </row>
    <row r="158" spans="1:13" ht="19.5" customHeight="1">
      <c r="A158" s="85" t="s">
        <v>74</v>
      </c>
      <c r="B158" s="20" t="s">
        <v>82</v>
      </c>
      <c r="C158" s="63">
        <v>6</v>
      </c>
      <c r="D158" s="63">
        <v>8.25</v>
      </c>
      <c r="E158" s="63">
        <v>6</v>
      </c>
      <c r="F158" s="63">
        <v>8.25</v>
      </c>
      <c r="G158" s="63">
        <v>6</v>
      </c>
      <c r="H158" s="63">
        <v>8.25</v>
      </c>
      <c r="I158" s="63">
        <v>6</v>
      </c>
      <c r="J158" s="63">
        <v>8.25</v>
      </c>
      <c r="K158" s="63">
        <v>6</v>
      </c>
      <c r="L158" s="63">
        <v>8.25</v>
      </c>
      <c r="M158" s="63">
        <f>IF(ISERROR(AVERAGE(E158:L158))," =",AVERAGE(E158:L158))</f>
        <v>7.125</v>
      </c>
    </row>
    <row r="159" spans="1:13" ht="19.5" customHeight="1">
      <c r="A159" s="85" t="s">
        <v>93</v>
      </c>
      <c r="B159" s="21" t="s">
        <v>0</v>
      </c>
      <c r="C159" s="64">
        <v>12</v>
      </c>
      <c r="D159" s="64">
        <v>14</v>
      </c>
      <c r="E159" s="64">
        <v>12</v>
      </c>
      <c r="F159" s="64">
        <v>14</v>
      </c>
      <c r="G159" s="64">
        <v>12</v>
      </c>
      <c r="H159" s="64">
        <v>14</v>
      </c>
      <c r="I159" s="64">
        <v>12</v>
      </c>
      <c r="J159" s="64">
        <v>14</v>
      </c>
      <c r="K159" s="64">
        <v>12</v>
      </c>
      <c r="L159" s="64">
        <v>14</v>
      </c>
      <c r="M159" s="63">
        <f>IF(ISERROR(AVERAGE(E159:L159))," =",AVERAGE(E159:L159))</f>
        <v>13</v>
      </c>
    </row>
    <row r="160" spans="1:13" ht="19.5" customHeight="1">
      <c r="A160" s="85" t="s">
        <v>90</v>
      </c>
      <c r="B160" s="21" t="s">
        <v>0</v>
      </c>
      <c r="C160" s="68" t="s">
        <v>80</v>
      </c>
      <c r="D160" s="68" t="s">
        <v>80</v>
      </c>
      <c r="E160" s="68" t="s">
        <v>80</v>
      </c>
      <c r="F160" s="68" t="s">
        <v>80</v>
      </c>
      <c r="G160" s="68" t="s">
        <v>80</v>
      </c>
      <c r="H160" s="68" t="s">
        <v>80</v>
      </c>
      <c r="I160" s="68" t="s">
        <v>80</v>
      </c>
      <c r="J160" s="68" t="s">
        <v>80</v>
      </c>
      <c r="K160" s="68" t="s">
        <v>80</v>
      </c>
      <c r="L160" s="68" t="s">
        <v>80</v>
      </c>
      <c r="M160" s="63" t="str">
        <f>IF(ISERROR(AVERAGE(E160:L160))," =",AVERAGE(E160:L160))</f>
        <v> =</v>
      </c>
    </row>
    <row r="161" spans="1:13" ht="19.5" customHeight="1">
      <c r="A161" s="85" t="s">
        <v>90</v>
      </c>
      <c r="B161" s="21" t="s">
        <v>85</v>
      </c>
      <c r="C161" s="68" t="s">
        <v>80</v>
      </c>
      <c r="D161" s="68" t="s">
        <v>80</v>
      </c>
      <c r="E161" s="68" t="s">
        <v>80</v>
      </c>
      <c r="F161" s="68" t="s">
        <v>80</v>
      </c>
      <c r="G161" s="68" t="s">
        <v>80</v>
      </c>
      <c r="H161" s="68" t="s">
        <v>80</v>
      </c>
      <c r="I161" s="68" t="s">
        <v>80</v>
      </c>
      <c r="J161" s="68" t="s">
        <v>80</v>
      </c>
      <c r="K161" s="68" t="s">
        <v>80</v>
      </c>
      <c r="L161" s="68" t="s">
        <v>80</v>
      </c>
      <c r="M161" s="63" t="str">
        <f>IF(ISERROR(AVERAGE(E161:L161))," =",AVERAGE(E161:L161))</f>
        <v> =</v>
      </c>
    </row>
    <row r="162" spans="1:13" ht="19.5" customHeight="1">
      <c r="A162" s="56" t="s">
        <v>72</v>
      </c>
      <c r="B162" s="1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 t="str">
        <f t="shared" si="5"/>
        <v> </v>
      </c>
    </row>
    <row r="163" spans="1:13" ht="19.5" customHeight="1">
      <c r="A163" s="85" t="s">
        <v>51</v>
      </c>
      <c r="B163" s="20" t="s">
        <v>82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8" t="s">
        <v>80</v>
      </c>
      <c r="L163" s="68" t="s">
        <v>80</v>
      </c>
      <c r="M163" s="63" t="str">
        <f>IF(ISERROR(AVERAGE(E163:L163))," =",AVERAGE(E163:L163))</f>
        <v> =</v>
      </c>
    </row>
    <row r="164" spans="1:13" ht="19.5" customHeight="1">
      <c r="A164" s="85" t="s">
        <v>52</v>
      </c>
      <c r="B164" s="21" t="s">
        <v>0</v>
      </c>
      <c r="C164" s="64">
        <v>3.5</v>
      </c>
      <c r="D164" s="64">
        <v>5.7</v>
      </c>
      <c r="E164" s="64">
        <v>3.5</v>
      </c>
      <c r="F164" s="64">
        <v>5.7</v>
      </c>
      <c r="G164" s="64">
        <v>3.5</v>
      </c>
      <c r="H164" s="64">
        <v>5.7</v>
      </c>
      <c r="I164" s="64">
        <v>3.8</v>
      </c>
      <c r="J164" s="64">
        <v>6.2</v>
      </c>
      <c r="K164" s="64">
        <v>3.8</v>
      </c>
      <c r="L164" s="64">
        <v>6.2</v>
      </c>
      <c r="M164" s="64">
        <f>IF(ISERROR(AVERAGE(E164:L164))," =",AVERAGE(E164:L164))</f>
        <v>4.8</v>
      </c>
    </row>
    <row r="165" spans="1:13" ht="19.5" customHeight="1">
      <c r="A165" s="56"/>
      <c r="B165" s="23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 t="str">
        <f t="shared" si="5"/>
        <v> </v>
      </c>
    </row>
    <row r="166" spans="1:13" ht="19.5" customHeight="1">
      <c r="A166" s="56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 t="str">
        <f t="shared" si="5"/>
        <v> </v>
      </c>
    </row>
    <row r="167" spans="1:13" ht="19.5" customHeight="1">
      <c r="A167" s="56" t="s">
        <v>251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 t="str">
        <f t="shared" si="5"/>
        <v> </v>
      </c>
    </row>
    <row r="168" spans="1:13" ht="19.5" customHeight="1">
      <c r="A168" s="85" t="s">
        <v>73</v>
      </c>
      <c r="B168" s="20" t="s">
        <v>82</v>
      </c>
      <c r="C168" s="63">
        <v>5.164568990894865</v>
      </c>
      <c r="D168" s="63">
        <v>8.263310385431783</v>
      </c>
      <c r="E168" s="63">
        <v>5.164568990894865</v>
      </c>
      <c r="F168" s="63">
        <v>8.263310385431783</v>
      </c>
      <c r="G168" s="63">
        <v>5.164568990894865</v>
      </c>
      <c r="H168" s="63">
        <v>8.263310385431783</v>
      </c>
      <c r="I168" s="63">
        <v>5.164568990894865</v>
      </c>
      <c r="J168" s="63">
        <v>8.263310385431783</v>
      </c>
      <c r="K168" s="63">
        <v>5.164568990894865</v>
      </c>
      <c r="L168" s="63">
        <v>8.263310385431783</v>
      </c>
      <c r="M168" s="63">
        <f>IF(ISERROR(AVERAGE(E168:L168)),"= ",AVERAGE(E168:L168))</f>
        <v>6.7139396881633235</v>
      </c>
    </row>
    <row r="169" spans="1:13" ht="19.5" customHeight="1">
      <c r="A169" s="85" t="s">
        <v>94</v>
      </c>
      <c r="B169" s="21" t="s">
        <v>0</v>
      </c>
      <c r="C169" s="69" t="s">
        <v>80</v>
      </c>
      <c r="D169" s="69" t="s">
        <v>80</v>
      </c>
      <c r="E169" s="69" t="s">
        <v>80</v>
      </c>
      <c r="F169" s="69" t="s">
        <v>80</v>
      </c>
      <c r="G169" s="69" t="s">
        <v>80</v>
      </c>
      <c r="H169" s="69" t="s">
        <v>80</v>
      </c>
      <c r="I169" s="69" t="s">
        <v>80</v>
      </c>
      <c r="J169" s="69" t="s">
        <v>80</v>
      </c>
      <c r="K169" s="69" t="s">
        <v>80</v>
      </c>
      <c r="L169" s="69" t="s">
        <v>80</v>
      </c>
      <c r="M169" s="69" t="str">
        <f>IF(ISERROR(AVERAGE(E169:L169)),"= ",AVERAGE(E169:L169))</f>
        <v>= </v>
      </c>
    </row>
    <row r="170" spans="1:13" ht="19.5" customHeight="1">
      <c r="A170" s="56" t="s">
        <v>252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 t="str">
        <f t="shared" si="5"/>
        <v> </v>
      </c>
    </row>
    <row r="171" spans="1:13" ht="19.5" customHeight="1">
      <c r="A171" s="85" t="s">
        <v>138</v>
      </c>
      <c r="B171" s="20" t="s">
        <v>82</v>
      </c>
      <c r="C171" s="63">
        <v>7.746853486342298</v>
      </c>
      <c r="D171" s="63">
        <v>10.845594880879217</v>
      </c>
      <c r="E171" s="63">
        <v>7.746853486342298</v>
      </c>
      <c r="F171" s="63">
        <v>10.845594880879217</v>
      </c>
      <c r="G171" s="63">
        <v>7.746853486342298</v>
      </c>
      <c r="H171" s="63">
        <v>10.845594880879217</v>
      </c>
      <c r="I171" s="63">
        <v>7.746853486342298</v>
      </c>
      <c r="J171" s="63">
        <v>10.845594880879217</v>
      </c>
      <c r="K171" s="63">
        <v>7.746853486342298</v>
      </c>
      <c r="L171" s="63">
        <v>10.845594880879217</v>
      </c>
      <c r="M171" s="63">
        <f t="shared" si="5"/>
        <v>9.296224183610757</v>
      </c>
    </row>
    <row r="172" spans="1:13" ht="19.5" customHeight="1">
      <c r="A172" s="85" t="s">
        <v>139</v>
      </c>
      <c r="B172" s="21" t="s">
        <v>0</v>
      </c>
      <c r="C172" s="64">
        <v>2.0658275963579458</v>
      </c>
      <c r="D172" s="64">
        <v>3.5</v>
      </c>
      <c r="E172" s="64">
        <v>2.0658275963579458</v>
      </c>
      <c r="F172" s="64">
        <v>3.5</v>
      </c>
      <c r="G172" s="64">
        <v>2.0658275963579458</v>
      </c>
      <c r="H172" s="64">
        <v>3.5</v>
      </c>
      <c r="I172" s="64">
        <v>2.0658275963579458</v>
      </c>
      <c r="J172" s="64">
        <v>3.5</v>
      </c>
      <c r="K172" s="64">
        <v>2.0658275963579458</v>
      </c>
      <c r="L172" s="64">
        <v>3.5</v>
      </c>
      <c r="M172" s="64">
        <f t="shared" si="5"/>
        <v>2.782913798178973</v>
      </c>
    </row>
    <row r="173" spans="1:13" ht="19.5" customHeight="1">
      <c r="A173" s="85" t="s">
        <v>140</v>
      </c>
      <c r="B173" s="21" t="s">
        <v>0</v>
      </c>
      <c r="C173" s="64">
        <v>0.77</v>
      </c>
      <c r="D173" s="64">
        <v>1.9</v>
      </c>
      <c r="E173" s="64">
        <v>0.77</v>
      </c>
      <c r="F173" s="64">
        <v>1.9</v>
      </c>
      <c r="G173" s="64">
        <v>0.77</v>
      </c>
      <c r="H173" s="64">
        <v>1.9</v>
      </c>
      <c r="I173" s="64">
        <v>0.77</v>
      </c>
      <c r="J173" s="64">
        <v>1.9</v>
      </c>
      <c r="K173" s="64">
        <v>0.77</v>
      </c>
      <c r="L173" s="64">
        <v>1.9</v>
      </c>
      <c r="M173" s="64">
        <f t="shared" si="5"/>
        <v>1.335</v>
      </c>
    </row>
    <row r="174" spans="1:9" ht="19.5" customHeight="1">
      <c r="A174" s="95" t="s">
        <v>253</v>
      </c>
      <c r="B174" s="26"/>
      <c r="C174" s="26"/>
      <c r="D174" s="26"/>
      <c r="E174" s="22"/>
      <c r="F174" s="22"/>
      <c r="G174" s="7"/>
      <c r="I174" s="7"/>
    </row>
    <row r="175" spans="1:9" ht="12.75">
      <c r="A175" s="19"/>
      <c r="B175" s="26"/>
      <c r="C175" s="26"/>
      <c r="D175" s="26"/>
      <c r="E175" s="22"/>
      <c r="F175" s="22"/>
      <c r="G175" s="7"/>
      <c r="I175" s="7"/>
    </row>
    <row r="176" spans="1:9" ht="12.75">
      <c r="A176" s="19"/>
      <c r="B176" s="26"/>
      <c r="C176" s="26"/>
      <c r="D176" s="26"/>
      <c r="E176" s="22"/>
      <c r="F176" s="22"/>
      <c r="G176" s="7"/>
      <c r="I176" s="7"/>
    </row>
    <row r="177" spans="1:9" ht="12.75">
      <c r="A177" s="7"/>
      <c r="B177" s="7"/>
      <c r="C177" s="7"/>
      <c r="D177" s="7"/>
      <c r="E177" s="1"/>
      <c r="F177" s="1"/>
      <c r="G177" s="7"/>
      <c r="I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237">
    <mergeCell ref="A1:F1"/>
    <mergeCell ref="C4:D4"/>
    <mergeCell ref="E4:F4"/>
    <mergeCell ref="G4:H4"/>
    <mergeCell ref="A2:K2"/>
    <mergeCell ref="C63:D63"/>
    <mergeCell ref="E63:F63"/>
    <mergeCell ref="G63:H63"/>
    <mergeCell ref="C65:D65"/>
    <mergeCell ref="E65:F65"/>
    <mergeCell ref="G65:H65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3:D113"/>
    <mergeCell ref="E113:F113"/>
    <mergeCell ref="C110:D110"/>
    <mergeCell ref="E110:F110"/>
    <mergeCell ref="C111:D111"/>
    <mergeCell ref="E111:F111"/>
    <mergeCell ref="I65:J65"/>
    <mergeCell ref="K65:L65"/>
    <mergeCell ref="I68:J68"/>
    <mergeCell ref="I4:J4"/>
    <mergeCell ref="K4:L4"/>
    <mergeCell ref="I63:J63"/>
    <mergeCell ref="K63:L63"/>
    <mergeCell ref="K68:L68"/>
    <mergeCell ref="G69:H69"/>
    <mergeCell ref="I69:J69"/>
    <mergeCell ref="K69:L69"/>
    <mergeCell ref="G68:H68"/>
    <mergeCell ref="G70:H70"/>
    <mergeCell ref="I70:J70"/>
    <mergeCell ref="K70:L70"/>
    <mergeCell ref="G71:H71"/>
    <mergeCell ref="I71:J71"/>
    <mergeCell ref="K71:L71"/>
    <mergeCell ref="G72:H72"/>
    <mergeCell ref="I72:J72"/>
    <mergeCell ref="K72:L72"/>
    <mergeCell ref="G73:H73"/>
    <mergeCell ref="I73:J73"/>
    <mergeCell ref="K73:L73"/>
    <mergeCell ref="G74:H74"/>
    <mergeCell ref="I74:J74"/>
    <mergeCell ref="K74:L74"/>
    <mergeCell ref="G75:H75"/>
    <mergeCell ref="I75:J75"/>
    <mergeCell ref="K75:L75"/>
    <mergeCell ref="G76:H76"/>
    <mergeCell ref="I76:J76"/>
    <mergeCell ref="K76:L76"/>
    <mergeCell ref="G77:H77"/>
    <mergeCell ref="I77:J77"/>
    <mergeCell ref="K77:L77"/>
    <mergeCell ref="G78:H78"/>
    <mergeCell ref="I78:J78"/>
    <mergeCell ref="K78:L78"/>
    <mergeCell ref="G79:H79"/>
    <mergeCell ref="I79:J79"/>
    <mergeCell ref="K79:L79"/>
    <mergeCell ref="G80:H80"/>
    <mergeCell ref="I80:J80"/>
    <mergeCell ref="K80:L80"/>
    <mergeCell ref="G81:H81"/>
    <mergeCell ref="I81:J81"/>
    <mergeCell ref="K81:L81"/>
    <mergeCell ref="G82:H82"/>
    <mergeCell ref="I82:J82"/>
    <mergeCell ref="K82:L82"/>
    <mergeCell ref="G83:H83"/>
    <mergeCell ref="I83:J83"/>
    <mergeCell ref="K83:L83"/>
    <mergeCell ref="G84:H84"/>
    <mergeCell ref="I84:J84"/>
    <mergeCell ref="K84:L84"/>
    <mergeCell ref="G85:H85"/>
    <mergeCell ref="I85:J85"/>
    <mergeCell ref="K85:L85"/>
    <mergeCell ref="G86:H86"/>
    <mergeCell ref="I86:J86"/>
    <mergeCell ref="K86:L86"/>
    <mergeCell ref="G87:H87"/>
    <mergeCell ref="I87:J87"/>
    <mergeCell ref="K87:L87"/>
    <mergeCell ref="G88:H88"/>
    <mergeCell ref="I88:J88"/>
    <mergeCell ref="K88:L88"/>
    <mergeCell ref="G89:H89"/>
    <mergeCell ref="I89:J89"/>
    <mergeCell ref="K89:L89"/>
    <mergeCell ref="G90:H90"/>
    <mergeCell ref="I90:J90"/>
    <mergeCell ref="K90:L90"/>
    <mergeCell ref="G91:H91"/>
    <mergeCell ref="I91:J91"/>
    <mergeCell ref="K91:L91"/>
    <mergeCell ref="G92:H92"/>
    <mergeCell ref="I92:J92"/>
    <mergeCell ref="K92:L92"/>
    <mergeCell ref="G93:H93"/>
    <mergeCell ref="I93:J93"/>
    <mergeCell ref="K93:L93"/>
    <mergeCell ref="G94:H94"/>
    <mergeCell ref="I94:J94"/>
    <mergeCell ref="K94:L94"/>
    <mergeCell ref="G95:H95"/>
    <mergeCell ref="I95:J95"/>
    <mergeCell ref="K95:L95"/>
    <mergeCell ref="G96:H96"/>
    <mergeCell ref="I96:J96"/>
    <mergeCell ref="K96:L96"/>
    <mergeCell ref="G97:H97"/>
    <mergeCell ref="I97:J97"/>
    <mergeCell ref="K97:L97"/>
    <mergeCell ref="G98:H98"/>
    <mergeCell ref="I98:J98"/>
    <mergeCell ref="K98:L98"/>
    <mergeCell ref="G100:H100"/>
    <mergeCell ref="I100:J100"/>
    <mergeCell ref="K100:L100"/>
    <mergeCell ref="G101:H101"/>
    <mergeCell ref="I101:J101"/>
    <mergeCell ref="K101:L101"/>
    <mergeCell ref="G102:H102"/>
    <mergeCell ref="I102:J102"/>
    <mergeCell ref="K102:L102"/>
    <mergeCell ref="G103:H103"/>
    <mergeCell ref="I103:J103"/>
    <mergeCell ref="K103:L103"/>
    <mergeCell ref="G104:H104"/>
    <mergeCell ref="I104:J104"/>
    <mergeCell ref="K104:L104"/>
    <mergeCell ref="G105:H105"/>
    <mergeCell ref="I105:J105"/>
    <mergeCell ref="K105:L105"/>
    <mergeCell ref="G106:H106"/>
    <mergeCell ref="I106:J106"/>
    <mergeCell ref="K106:L106"/>
    <mergeCell ref="G107:H107"/>
    <mergeCell ref="I107:J107"/>
    <mergeCell ref="K107:L107"/>
    <mergeCell ref="G108:H108"/>
    <mergeCell ref="I108:J108"/>
    <mergeCell ref="K108:L108"/>
    <mergeCell ref="G109:H109"/>
    <mergeCell ref="I109:J109"/>
    <mergeCell ref="K109:L109"/>
    <mergeCell ref="G110:H110"/>
    <mergeCell ref="I110:J110"/>
    <mergeCell ref="K110:L110"/>
    <mergeCell ref="G111:H111"/>
    <mergeCell ref="I111:J111"/>
    <mergeCell ref="K111:L111"/>
    <mergeCell ref="G113:H113"/>
    <mergeCell ref="I113:J113"/>
    <mergeCell ref="K113:L113"/>
  </mergeCells>
  <printOptions horizontalCentered="1"/>
  <pageMargins left="0.5905511811023623" right="0" top="0" bottom="0" header="0.1968503937007874" footer="0"/>
  <pageSetup fitToHeight="1" fitToWidth="1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showGridLines="0" zoomScale="75" zoomScaleNormal="75" workbookViewId="0" topLeftCell="B1">
      <selection activeCell="K8" sqref="K8"/>
    </sheetView>
  </sheetViews>
  <sheetFormatPr defaultColWidth="9.00390625" defaultRowHeight="12.75"/>
  <cols>
    <col min="1" max="1" width="56.00390625" style="0" customWidth="1"/>
    <col min="2" max="2" width="7.25390625" style="0" bestFit="1" customWidth="1"/>
    <col min="3" max="3" width="10.125" style="0" customWidth="1"/>
    <col min="4" max="4" width="10.25390625" style="0" customWidth="1"/>
    <col min="5" max="5" width="9.375" style="0" customWidth="1"/>
    <col min="6" max="6" width="9.625" style="0" customWidth="1"/>
    <col min="7" max="8" width="10.00390625" style="0" customWidth="1"/>
    <col min="9" max="9" width="9.25390625" style="0" customWidth="1"/>
    <col min="10" max="10" width="9.50390625" style="0" customWidth="1"/>
    <col min="11" max="11" width="11.75390625" style="0" customWidth="1"/>
    <col min="12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48.75" customHeight="1">
      <c r="A2" s="132" t="s">
        <v>254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6"/>
      <c r="J3" s="1"/>
    </row>
    <row r="4" spans="1:11" ht="17.25" thickTop="1">
      <c r="A4" s="17"/>
      <c r="B4" s="18"/>
      <c r="C4" s="134" t="s">
        <v>145</v>
      </c>
      <c r="D4" s="134"/>
      <c r="E4" s="134" t="s">
        <v>146</v>
      </c>
      <c r="F4" s="134"/>
      <c r="G4" s="134" t="s">
        <v>147</v>
      </c>
      <c r="H4" s="134"/>
      <c r="I4" s="134" t="s">
        <v>148</v>
      </c>
      <c r="J4" s="134"/>
      <c r="K4" s="70" t="s">
        <v>144</v>
      </c>
    </row>
    <row r="5" spans="1:11" ht="19.5" customHeight="1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218</v>
      </c>
    </row>
    <row r="6" spans="1:11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</row>
    <row r="7" spans="1:11" ht="19.5" customHeight="1">
      <c r="A7" s="85" t="s">
        <v>108</v>
      </c>
      <c r="B7" s="20" t="s">
        <v>81</v>
      </c>
      <c r="C7" s="60" t="s">
        <v>80</v>
      </c>
      <c r="D7" s="60" t="s">
        <v>80</v>
      </c>
      <c r="E7" s="60" t="s">
        <v>80</v>
      </c>
      <c r="F7" s="60" t="s">
        <v>80</v>
      </c>
      <c r="G7" s="60" t="s">
        <v>80</v>
      </c>
      <c r="H7" s="60" t="s">
        <v>80</v>
      </c>
      <c r="I7" s="60" t="s">
        <v>80</v>
      </c>
      <c r="J7" s="60" t="s">
        <v>80</v>
      </c>
      <c r="K7" s="60" t="str">
        <f>IF(ISERROR(AVERAGE(C7:J7)),"  = ",AVERAGE(C7:J7))</f>
        <v>  = </v>
      </c>
    </row>
    <row r="8" spans="1:11" ht="19.5" customHeight="1">
      <c r="A8" s="85" t="s">
        <v>109</v>
      </c>
      <c r="B8" s="20" t="s">
        <v>0</v>
      </c>
      <c r="C8" s="60">
        <v>147.5</v>
      </c>
      <c r="D8" s="60">
        <v>148.5</v>
      </c>
      <c r="E8" s="60">
        <v>147.5</v>
      </c>
      <c r="F8" s="60">
        <v>148.5</v>
      </c>
      <c r="G8" s="60">
        <v>146.5</v>
      </c>
      <c r="H8" s="60">
        <v>147.5</v>
      </c>
      <c r="I8" s="60">
        <v>146.5</v>
      </c>
      <c r="J8" s="60">
        <v>147.5</v>
      </c>
      <c r="K8" s="60">
        <f aca="true" t="shared" si="0" ref="K8:K46">IF(ISERROR(AVERAGE(C8:J8)),"   ",AVERAGE(C8:J8))</f>
        <v>147.5</v>
      </c>
    </row>
    <row r="9" spans="1:11" ht="19.5" customHeight="1">
      <c r="A9" s="85" t="s">
        <v>110</v>
      </c>
      <c r="B9" s="21" t="s">
        <v>0</v>
      </c>
      <c r="C9" s="60">
        <v>143</v>
      </c>
      <c r="D9" s="60">
        <v>145</v>
      </c>
      <c r="E9" s="60">
        <v>142</v>
      </c>
      <c r="F9" s="60">
        <v>144</v>
      </c>
      <c r="G9" s="60">
        <v>142</v>
      </c>
      <c r="H9" s="60">
        <v>144</v>
      </c>
      <c r="I9" s="60">
        <v>142</v>
      </c>
      <c r="J9" s="60">
        <v>144</v>
      </c>
      <c r="K9" s="60">
        <f t="shared" si="0"/>
        <v>143.25</v>
      </c>
    </row>
    <row r="10" spans="1:11" ht="19.5" customHeight="1">
      <c r="A10" s="86" t="s">
        <v>111</v>
      </c>
      <c r="B10" s="21" t="s">
        <v>0</v>
      </c>
      <c r="C10" s="60">
        <v>132</v>
      </c>
      <c r="D10" s="60">
        <v>134</v>
      </c>
      <c r="E10" s="60">
        <v>132</v>
      </c>
      <c r="F10" s="60">
        <v>134</v>
      </c>
      <c r="G10" s="60">
        <v>131</v>
      </c>
      <c r="H10" s="60">
        <v>133</v>
      </c>
      <c r="I10" s="60">
        <v>130</v>
      </c>
      <c r="J10" s="60">
        <v>132</v>
      </c>
      <c r="K10" s="60">
        <f t="shared" si="0"/>
        <v>132.25</v>
      </c>
    </row>
    <row r="11" spans="1:11" ht="19.5" customHeight="1">
      <c r="A11" s="86" t="s">
        <v>112</v>
      </c>
      <c r="B11" s="21" t="s">
        <v>0</v>
      </c>
      <c r="C11" s="61">
        <v>127</v>
      </c>
      <c r="D11" s="61">
        <v>131</v>
      </c>
      <c r="E11" s="61">
        <v>127</v>
      </c>
      <c r="F11" s="61">
        <v>130</v>
      </c>
      <c r="G11" s="61">
        <v>127</v>
      </c>
      <c r="H11" s="61">
        <v>130</v>
      </c>
      <c r="I11" s="61">
        <v>127</v>
      </c>
      <c r="J11" s="61">
        <v>130</v>
      </c>
      <c r="K11" s="61">
        <f t="shared" si="0"/>
        <v>128.625</v>
      </c>
    </row>
    <row r="12" spans="1:11" ht="19.5" customHeight="1">
      <c r="A12" s="86" t="s">
        <v>113</v>
      </c>
      <c r="B12" s="21" t="s">
        <v>0</v>
      </c>
      <c r="C12" s="61">
        <v>122.5</v>
      </c>
      <c r="D12" s="61">
        <v>126.5</v>
      </c>
      <c r="E12" s="61">
        <v>122.5</v>
      </c>
      <c r="F12" s="61">
        <v>126.5</v>
      </c>
      <c r="G12" s="61">
        <v>121.5</v>
      </c>
      <c r="H12" s="61">
        <v>125.5</v>
      </c>
      <c r="I12" s="61">
        <v>120.5</v>
      </c>
      <c r="J12" s="61">
        <v>124.5</v>
      </c>
      <c r="K12" s="61">
        <f t="shared" si="0"/>
        <v>123.75</v>
      </c>
    </row>
    <row r="13" spans="1:11" ht="19.5" customHeight="1">
      <c r="A13" s="86" t="s">
        <v>114</v>
      </c>
      <c r="B13" s="21" t="s">
        <v>0</v>
      </c>
      <c r="C13" s="60">
        <v>112.5</v>
      </c>
      <c r="D13" s="60">
        <v>116.5</v>
      </c>
      <c r="E13" s="60">
        <v>112.5</v>
      </c>
      <c r="F13" s="60">
        <v>116.5</v>
      </c>
      <c r="G13" s="60">
        <v>112.5</v>
      </c>
      <c r="H13" s="60">
        <v>116.5</v>
      </c>
      <c r="I13" s="60" t="s">
        <v>80</v>
      </c>
      <c r="J13" s="60" t="s">
        <v>80</v>
      </c>
      <c r="K13" s="60">
        <f t="shared" si="0"/>
        <v>114.5</v>
      </c>
    </row>
    <row r="14" spans="1:11" ht="19.5" customHeight="1">
      <c r="A14" s="86" t="s">
        <v>115</v>
      </c>
      <c r="B14" s="21" t="s">
        <v>0</v>
      </c>
      <c r="C14" s="60">
        <v>174</v>
      </c>
      <c r="D14" s="60">
        <v>176</v>
      </c>
      <c r="E14" s="60">
        <v>174</v>
      </c>
      <c r="F14" s="60">
        <v>176</v>
      </c>
      <c r="G14" s="60">
        <v>174</v>
      </c>
      <c r="H14" s="60">
        <v>176</v>
      </c>
      <c r="I14" s="60">
        <v>173</v>
      </c>
      <c r="J14" s="60">
        <v>175</v>
      </c>
      <c r="K14" s="60">
        <f t="shared" si="0"/>
        <v>174.75</v>
      </c>
    </row>
    <row r="15" spans="1:11" ht="19.5" customHeight="1">
      <c r="A15" s="86" t="s">
        <v>116</v>
      </c>
      <c r="B15" s="21" t="s">
        <v>0</v>
      </c>
      <c r="C15" s="60">
        <v>162</v>
      </c>
      <c r="D15" s="60">
        <v>164</v>
      </c>
      <c r="E15" s="60">
        <v>162</v>
      </c>
      <c r="F15" s="60">
        <v>164</v>
      </c>
      <c r="G15" s="60">
        <v>162</v>
      </c>
      <c r="H15" s="60">
        <v>164</v>
      </c>
      <c r="I15" s="60">
        <v>161</v>
      </c>
      <c r="J15" s="60">
        <v>163</v>
      </c>
      <c r="K15" s="60">
        <f t="shared" si="0"/>
        <v>162.75</v>
      </c>
    </row>
    <row r="16" spans="1:11" ht="19.5" customHeight="1">
      <c r="A16" s="86" t="s">
        <v>117</v>
      </c>
      <c r="B16" s="21" t="s">
        <v>0</v>
      </c>
      <c r="C16" s="60">
        <v>157</v>
      </c>
      <c r="D16" s="60">
        <v>159</v>
      </c>
      <c r="E16" s="60">
        <v>157</v>
      </c>
      <c r="F16" s="60">
        <v>159</v>
      </c>
      <c r="G16" s="60">
        <v>157</v>
      </c>
      <c r="H16" s="60">
        <v>159</v>
      </c>
      <c r="I16" s="60">
        <v>156</v>
      </c>
      <c r="J16" s="60">
        <v>158</v>
      </c>
      <c r="K16" s="60">
        <f t="shared" si="0"/>
        <v>157.75</v>
      </c>
    </row>
    <row r="17" spans="1:11" ht="19.5" customHeight="1">
      <c r="A17" s="56" t="s">
        <v>231</v>
      </c>
      <c r="B17" s="22"/>
      <c r="C17" s="62"/>
      <c r="D17" s="62"/>
      <c r="E17" s="62"/>
      <c r="F17" s="62"/>
      <c r="G17" s="62"/>
      <c r="H17" s="62"/>
      <c r="I17" s="62"/>
      <c r="J17" s="62"/>
      <c r="K17" s="62" t="str">
        <f t="shared" si="0"/>
        <v>   </v>
      </c>
    </row>
    <row r="18" spans="1:11" ht="19.5" customHeight="1">
      <c r="A18" s="85" t="s">
        <v>1</v>
      </c>
      <c r="B18" s="20" t="s">
        <v>81</v>
      </c>
      <c r="C18" s="60">
        <v>114</v>
      </c>
      <c r="D18" s="60">
        <v>116</v>
      </c>
      <c r="E18" s="60">
        <v>114</v>
      </c>
      <c r="F18" s="60">
        <v>116</v>
      </c>
      <c r="G18" s="60">
        <v>114</v>
      </c>
      <c r="H18" s="60">
        <v>116</v>
      </c>
      <c r="I18" s="60">
        <v>114</v>
      </c>
      <c r="J18" s="60">
        <v>116</v>
      </c>
      <c r="K18" s="60">
        <f t="shared" si="0"/>
        <v>115</v>
      </c>
    </row>
    <row r="19" spans="1:11" ht="19.5" customHeight="1">
      <c r="A19" s="85" t="s">
        <v>2</v>
      </c>
      <c r="B19" s="21" t="s">
        <v>0</v>
      </c>
      <c r="C19" s="60">
        <v>125</v>
      </c>
      <c r="D19" s="60">
        <v>128</v>
      </c>
      <c r="E19" s="60">
        <v>126</v>
      </c>
      <c r="F19" s="60">
        <v>128</v>
      </c>
      <c r="G19" s="60">
        <v>126</v>
      </c>
      <c r="H19" s="60">
        <v>128</v>
      </c>
      <c r="I19" s="60">
        <v>126</v>
      </c>
      <c r="J19" s="60">
        <v>128</v>
      </c>
      <c r="K19" s="60">
        <f t="shared" si="0"/>
        <v>126.875</v>
      </c>
    </row>
    <row r="20" spans="1:11" ht="19.5" customHeight="1">
      <c r="A20" s="56" t="s">
        <v>232</v>
      </c>
      <c r="B20" s="18"/>
      <c r="C20" s="62"/>
      <c r="D20" s="62"/>
      <c r="E20" s="62"/>
      <c r="F20" s="62"/>
      <c r="G20" s="62"/>
      <c r="H20" s="62"/>
      <c r="I20" s="62"/>
      <c r="J20" s="62"/>
      <c r="K20" s="62" t="str">
        <f t="shared" si="0"/>
        <v>   </v>
      </c>
    </row>
    <row r="21" spans="1:11" ht="19.5" customHeight="1">
      <c r="A21" s="85" t="s">
        <v>55</v>
      </c>
      <c r="B21" s="20" t="s">
        <v>81</v>
      </c>
      <c r="C21" s="63">
        <v>129.5</v>
      </c>
      <c r="D21" s="63">
        <v>130.5</v>
      </c>
      <c r="E21" s="63">
        <v>129.5</v>
      </c>
      <c r="F21" s="63">
        <v>130.5</v>
      </c>
      <c r="G21" s="63">
        <v>130.5</v>
      </c>
      <c r="H21" s="63">
        <v>131.5</v>
      </c>
      <c r="I21" s="63">
        <v>130</v>
      </c>
      <c r="J21" s="63">
        <v>131</v>
      </c>
      <c r="K21" s="63">
        <f t="shared" si="0"/>
        <v>130.375</v>
      </c>
    </row>
    <row r="22" spans="1:11" ht="19.5" customHeight="1">
      <c r="A22" s="85" t="s">
        <v>3</v>
      </c>
      <c r="B22" s="20" t="s">
        <v>0</v>
      </c>
      <c r="C22" s="64" t="s">
        <v>80</v>
      </c>
      <c r="D22" s="64" t="s">
        <v>80</v>
      </c>
      <c r="E22" s="64" t="s">
        <v>80</v>
      </c>
      <c r="F22" s="64" t="s">
        <v>80</v>
      </c>
      <c r="G22" s="64" t="s">
        <v>80</v>
      </c>
      <c r="H22" s="64" t="s">
        <v>80</v>
      </c>
      <c r="I22" s="64" t="s">
        <v>80</v>
      </c>
      <c r="J22" s="64" t="s">
        <v>80</v>
      </c>
      <c r="K22" s="64" t="str">
        <f>IF(ISERROR(AVERAGE(C22:J22))," =  ",AVERAGE(C22:J22))</f>
        <v> =  </v>
      </c>
    </row>
    <row r="23" spans="1:11" ht="19.5" customHeight="1">
      <c r="A23" s="56" t="s">
        <v>233</v>
      </c>
      <c r="B23" s="18"/>
      <c r="C23" s="65"/>
      <c r="D23" s="66"/>
      <c r="E23" s="65"/>
      <c r="F23" s="66"/>
      <c r="G23" s="65"/>
      <c r="H23" s="66"/>
      <c r="I23" s="65"/>
      <c r="J23" s="66"/>
      <c r="K23" s="65" t="str">
        <f t="shared" si="0"/>
        <v>   </v>
      </c>
    </row>
    <row r="24" spans="1:11" ht="19.5" customHeight="1">
      <c r="A24" s="87" t="s">
        <v>4</v>
      </c>
      <c r="B24" s="23"/>
      <c r="C24" s="65"/>
      <c r="D24" s="65"/>
      <c r="E24" s="65"/>
      <c r="F24" s="65"/>
      <c r="G24" s="65"/>
      <c r="H24" s="65"/>
      <c r="I24" s="65"/>
      <c r="J24" s="65"/>
      <c r="K24" s="65" t="str">
        <f t="shared" si="0"/>
        <v>   </v>
      </c>
    </row>
    <row r="25" spans="1:11" ht="19.5" customHeight="1">
      <c r="A25" s="85" t="s">
        <v>5</v>
      </c>
      <c r="B25" s="20" t="s">
        <v>81</v>
      </c>
      <c r="C25" s="63">
        <v>436.5</v>
      </c>
      <c r="D25" s="63">
        <v>441.5</v>
      </c>
      <c r="E25" s="63">
        <v>436.5</v>
      </c>
      <c r="F25" s="63">
        <v>441.5</v>
      </c>
      <c r="G25" s="63">
        <v>436.5</v>
      </c>
      <c r="H25" s="63">
        <v>441.5</v>
      </c>
      <c r="I25" s="63">
        <v>436.5</v>
      </c>
      <c r="J25" s="63">
        <v>441.5</v>
      </c>
      <c r="K25" s="63">
        <f t="shared" si="0"/>
        <v>439</v>
      </c>
    </row>
    <row r="26" spans="1:11" ht="19.5" customHeight="1">
      <c r="A26" s="85" t="s">
        <v>6</v>
      </c>
      <c r="B26" s="21" t="s">
        <v>0</v>
      </c>
      <c r="C26" s="64">
        <v>356.5</v>
      </c>
      <c r="D26" s="64">
        <v>359</v>
      </c>
      <c r="E26" s="64">
        <v>356.5</v>
      </c>
      <c r="F26" s="64">
        <v>359</v>
      </c>
      <c r="G26" s="64">
        <v>356.5</v>
      </c>
      <c r="H26" s="64">
        <v>359</v>
      </c>
      <c r="I26" s="64">
        <v>356.5</v>
      </c>
      <c r="J26" s="64">
        <v>359</v>
      </c>
      <c r="K26" s="64">
        <f t="shared" si="0"/>
        <v>357.75</v>
      </c>
    </row>
    <row r="27" spans="1:11" ht="19.5" customHeight="1">
      <c r="A27" s="85" t="s">
        <v>7</v>
      </c>
      <c r="B27" s="21" t="s">
        <v>0</v>
      </c>
      <c r="C27" s="64">
        <v>338.5</v>
      </c>
      <c r="D27" s="64">
        <v>343.5</v>
      </c>
      <c r="E27" s="64">
        <v>338.5</v>
      </c>
      <c r="F27" s="64">
        <v>343.5</v>
      </c>
      <c r="G27" s="64">
        <v>338.5</v>
      </c>
      <c r="H27" s="64">
        <v>343.5</v>
      </c>
      <c r="I27" s="64">
        <v>338.5</v>
      </c>
      <c r="J27" s="64">
        <v>343.5</v>
      </c>
      <c r="K27" s="64">
        <f t="shared" si="0"/>
        <v>341</v>
      </c>
    </row>
    <row r="28" spans="1:11" ht="19.5" customHeight="1">
      <c r="A28" s="56" t="s">
        <v>234</v>
      </c>
      <c r="B28" s="24" t="s">
        <v>8</v>
      </c>
      <c r="C28" s="62"/>
      <c r="D28" s="62"/>
      <c r="E28" s="62"/>
      <c r="F28" s="62"/>
      <c r="G28" s="62"/>
      <c r="H28" s="62"/>
      <c r="I28" s="62"/>
      <c r="J28" s="62"/>
      <c r="K28" s="62" t="str">
        <f t="shared" si="0"/>
        <v>   </v>
      </c>
    </row>
    <row r="29" spans="1:11" ht="19.5" customHeight="1">
      <c r="A29" s="87" t="s">
        <v>58</v>
      </c>
      <c r="B29" s="23"/>
      <c r="C29" s="65"/>
      <c r="D29" s="65"/>
      <c r="E29" s="65"/>
      <c r="F29" s="65"/>
      <c r="G29" s="65"/>
      <c r="H29" s="65"/>
      <c r="I29" s="65"/>
      <c r="J29" s="65"/>
      <c r="K29" s="65" t="str">
        <f t="shared" si="0"/>
        <v>   </v>
      </c>
    </row>
    <row r="30" spans="1:11" ht="19.5" customHeight="1">
      <c r="A30" s="85" t="s">
        <v>60</v>
      </c>
      <c r="B30" s="20" t="s">
        <v>81</v>
      </c>
      <c r="C30" s="63">
        <v>292</v>
      </c>
      <c r="D30" s="63">
        <v>297</v>
      </c>
      <c r="E30" s="63">
        <v>292</v>
      </c>
      <c r="F30" s="63">
        <v>297</v>
      </c>
      <c r="G30" s="63">
        <v>292</v>
      </c>
      <c r="H30" s="63">
        <v>297</v>
      </c>
      <c r="I30" s="63">
        <v>292</v>
      </c>
      <c r="J30" s="63">
        <v>297</v>
      </c>
      <c r="K30" s="63">
        <f t="shared" si="0"/>
        <v>294.5</v>
      </c>
    </row>
    <row r="31" spans="1:11" ht="19.5" customHeight="1">
      <c r="A31" s="85" t="s">
        <v>61</v>
      </c>
      <c r="B31" s="21" t="s">
        <v>0</v>
      </c>
      <c r="C31" s="64">
        <v>281.5</v>
      </c>
      <c r="D31" s="64">
        <v>292</v>
      </c>
      <c r="E31" s="64">
        <v>281.5</v>
      </c>
      <c r="F31" s="64">
        <v>292</v>
      </c>
      <c r="G31" s="64">
        <v>281.5</v>
      </c>
      <c r="H31" s="64">
        <v>292</v>
      </c>
      <c r="I31" s="64">
        <v>281.5</v>
      </c>
      <c r="J31" s="64">
        <v>292</v>
      </c>
      <c r="K31" s="64">
        <f t="shared" si="0"/>
        <v>286.75</v>
      </c>
    </row>
    <row r="32" spans="1:11" ht="19.5" customHeight="1">
      <c r="A32" s="56" t="s">
        <v>235</v>
      </c>
      <c r="B32" s="23"/>
      <c r="C32" s="62"/>
      <c r="D32" s="62"/>
      <c r="E32" s="62"/>
      <c r="F32" s="62"/>
      <c r="G32" s="62"/>
      <c r="H32" s="62"/>
      <c r="I32" s="62"/>
      <c r="J32" s="62"/>
      <c r="K32" s="62" t="str">
        <f t="shared" si="0"/>
        <v>   </v>
      </c>
    </row>
    <row r="33" spans="1:11" ht="19.5" customHeight="1">
      <c r="A33" s="85" t="s">
        <v>9</v>
      </c>
      <c r="B33" s="20" t="s">
        <v>81</v>
      </c>
      <c r="C33" s="63">
        <v>151</v>
      </c>
      <c r="D33" s="63">
        <v>155</v>
      </c>
      <c r="E33" s="63">
        <v>151</v>
      </c>
      <c r="F33" s="63">
        <v>155</v>
      </c>
      <c r="G33" s="63">
        <v>151</v>
      </c>
      <c r="H33" s="63">
        <v>155</v>
      </c>
      <c r="I33" s="63">
        <v>151</v>
      </c>
      <c r="J33" s="63">
        <v>155</v>
      </c>
      <c r="K33" s="63">
        <f t="shared" si="0"/>
        <v>153</v>
      </c>
    </row>
    <row r="34" spans="1:11" ht="19.5" customHeight="1">
      <c r="A34" s="85" t="s">
        <v>10</v>
      </c>
      <c r="B34" s="21" t="s">
        <v>0</v>
      </c>
      <c r="C34" s="64" t="s">
        <v>80</v>
      </c>
      <c r="D34" s="64" t="s">
        <v>80</v>
      </c>
      <c r="E34" s="64" t="s">
        <v>80</v>
      </c>
      <c r="F34" s="64" t="s">
        <v>80</v>
      </c>
      <c r="G34" s="64" t="s">
        <v>80</v>
      </c>
      <c r="H34" s="64" t="s">
        <v>80</v>
      </c>
      <c r="I34" s="64" t="s">
        <v>80</v>
      </c>
      <c r="J34" s="64" t="s">
        <v>80</v>
      </c>
      <c r="K34" s="64" t="str">
        <f>IF(ISERROR(AVERAGE(C34:J34)),"  = ",AVERAGE(C34:J34))</f>
        <v>  = </v>
      </c>
    </row>
    <row r="35" spans="1:11" ht="19.5" customHeight="1">
      <c r="A35" s="56" t="s">
        <v>236</v>
      </c>
      <c r="B35" s="23"/>
      <c r="C35" s="62"/>
      <c r="D35" s="67"/>
      <c r="E35" s="62"/>
      <c r="F35" s="67"/>
      <c r="G35" s="62"/>
      <c r="H35" s="67"/>
      <c r="I35" s="62"/>
      <c r="J35" s="67"/>
      <c r="K35" s="62" t="str">
        <f t="shared" si="0"/>
        <v>   </v>
      </c>
    </row>
    <row r="36" spans="1:11" ht="19.5" customHeight="1">
      <c r="A36" s="85" t="s">
        <v>11</v>
      </c>
      <c r="B36" s="20" t="s">
        <v>81</v>
      </c>
      <c r="C36" s="63">
        <v>141</v>
      </c>
      <c r="D36" s="63">
        <v>143</v>
      </c>
      <c r="E36" s="63">
        <v>131</v>
      </c>
      <c r="F36" s="63">
        <v>133</v>
      </c>
      <c r="G36" s="63">
        <v>127</v>
      </c>
      <c r="H36" s="63">
        <v>129</v>
      </c>
      <c r="I36" s="63">
        <v>124</v>
      </c>
      <c r="J36" s="63">
        <v>126</v>
      </c>
      <c r="K36" s="63">
        <f t="shared" si="0"/>
        <v>131.75</v>
      </c>
    </row>
    <row r="37" spans="1:11" ht="19.5" customHeight="1">
      <c r="A37" s="85" t="s">
        <v>12</v>
      </c>
      <c r="B37" s="21" t="s">
        <v>0</v>
      </c>
      <c r="C37" s="63">
        <v>141</v>
      </c>
      <c r="D37" s="63">
        <v>143</v>
      </c>
      <c r="E37" s="63">
        <v>131</v>
      </c>
      <c r="F37" s="63">
        <v>133</v>
      </c>
      <c r="G37" s="63">
        <v>127</v>
      </c>
      <c r="H37" s="64">
        <v>129</v>
      </c>
      <c r="I37" s="63">
        <v>124</v>
      </c>
      <c r="J37" s="64">
        <v>126</v>
      </c>
      <c r="K37" s="63">
        <f t="shared" si="0"/>
        <v>131.75</v>
      </c>
    </row>
    <row r="38" spans="1:11" ht="19.5" customHeight="1">
      <c r="A38" s="85" t="s">
        <v>13</v>
      </c>
      <c r="B38" s="21" t="s">
        <v>0</v>
      </c>
      <c r="C38" s="63">
        <v>145</v>
      </c>
      <c r="D38" s="64">
        <v>147</v>
      </c>
      <c r="E38" s="63">
        <v>135</v>
      </c>
      <c r="F38" s="64">
        <v>137</v>
      </c>
      <c r="G38" s="63">
        <v>131</v>
      </c>
      <c r="H38" s="64">
        <v>133</v>
      </c>
      <c r="I38" s="63">
        <v>128</v>
      </c>
      <c r="J38" s="64">
        <v>130</v>
      </c>
      <c r="K38" s="63">
        <f t="shared" si="0"/>
        <v>135.75</v>
      </c>
    </row>
    <row r="39" spans="1:11" ht="19.5" customHeight="1">
      <c r="A39" s="85" t="s">
        <v>14</v>
      </c>
      <c r="B39" s="21" t="s">
        <v>0</v>
      </c>
      <c r="C39" s="63">
        <v>163</v>
      </c>
      <c r="D39" s="64">
        <v>165</v>
      </c>
      <c r="E39" s="63">
        <v>155</v>
      </c>
      <c r="F39" s="64">
        <v>157</v>
      </c>
      <c r="G39" s="63">
        <v>151</v>
      </c>
      <c r="H39" s="64">
        <v>153</v>
      </c>
      <c r="I39" s="63">
        <v>148</v>
      </c>
      <c r="J39" s="64">
        <v>150</v>
      </c>
      <c r="K39" s="63">
        <f t="shared" si="0"/>
        <v>155.25</v>
      </c>
    </row>
    <row r="40" spans="1:11" ht="19.5" customHeight="1">
      <c r="A40" s="56" t="s">
        <v>237</v>
      </c>
      <c r="B40" s="18"/>
      <c r="C40" s="62"/>
      <c r="D40" s="62"/>
      <c r="E40" s="62"/>
      <c r="F40" s="62"/>
      <c r="G40" s="62"/>
      <c r="H40" s="62"/>
      <c r="I40" s="62"/>
      <c r="J40" s="62"/>
      <c r="K40" s="62" t="str">
        <f t="shared" si="0"/>
        <v>   </v>
      </c>
    </row>
    <row r="41" spans="1:11" ht="19.5" customHeight="1">
      <c r="A41" s="85" t="s">
        <v>62</v>
      </c>
      <c r="B41" s="20" t="s">
        <v>81</v>
      </c>
      <c r="C41" s="68" t="s">
        <v>80</v>
      </c>
      <c r="D41" s="68" t="s">
        <v>80</v>
      </c>
      <c r="E41" s="68" t="s">
        <v>80</v>
      </c>
      <c r="F41" s="68" t="s">
        <v>80</v>
      </c>
      <c r="G41" s="68" t="s">
        <v>80</v>
      </c>
      <c r="H41" s="68" t="s">
        <v>80</v>
      </c>
      <c r="I41" s="68" t="s">
        <v>80</v>
      </c>
      <c r="J41" s="68" t="s">
        <v>80</v>
      </c>
      <c r="K41" s="68" t="str">
        <f>IF(ISERROR(AVERAGE(C41:J41))," =  ",AVERAGE(C41:J41))</f>
        <v> =  </v>
      </c>
    </row>
    <row r="42" spans="1:11" ht="19.5" customHeight="1">
      <c r="A42" s="85" t="s">
        <v>63</v>
      </c>
      <c r="B42" s="21" t="s">
        <v>0</v>
      </c>
      <c r="C42" s="69" t="s">
        <v>80</v>
      </c>
      <c r="D42" s="69" t="s">
        <v>80</v>
      </c>
      <c r="E42" s="69" t="s">
        <v>80</v>
      </c>
      <c r="F42" s="69" t="s">
        <v>80</v>
      </c>
      <c r="G42" s="69" t="s">
        <v>80</v>
      </c>
      <c r="H42" s="69" t="s">
        <v>80</v>
      </c>
      <c r="I42" s="69" t="s">
        <v>80</v>
      </c>
      <c r="J42" s="69" t="s">
        <v>80</v>
      </c>
      <c r="K42" s="68" t="str">
        <f>IF(ISERROR(AVERAGE(C42:J42))," =  ",AVERAGE(C42:J42))</f>
        <v> =  </v>
      </c>
    </row>
    <row r="43" spans="1:11" ht="19.5" customHeight="1">
      <c r="A43" s="85" t="s">
        <v>64</v>
      </c>
      <c r="B43" s="21" t="s">
        <v>0</v>
      </c>
      <c r="C43" s="69" t="s">
        <v>80</v>
      </c>
      <c r="D43" s="69" t="s">
        <v>80</v>
      </c>
      <c r="E43" s="69" t="s">
        <v>80</v>
      </c>
      <c r="F43" s="69" t="s">
        <v>80</v>
      </c>
      <c r="G43" s="69" t="s">
        <v>80</v>
      </c>
      <c r="H43" s="69" t="s">
        <v>80</v>
      </c>
      <c r="I43" s="69" t="s">
        <v>80</v>
      </c>
      <c r="J43" s="69" t="s">
        <v>80</v>
      </c>
      <c r="K43" s="68" t="str">
        <f>IF(ISERROR(AVERAGE(C43:J43))," =  ",AVERAGE(C43:J43))</f>
        <v> =  </v>
      </c>
    </row>
    <row r="44" spans="1:11" ht="19.5" customHeight="1">
      <c r="A44" s="56" t="s">
        <v>238</v>
      </c>
      <c r="B44" s="18"/>
      <c r="C44" s="67"/>
      <c r="D44" s="67"/>
      <c r="E44" s="67"/>
      <c r="F44" s="67"/>
      <c r="G44" s="67"/>
      <c r="H44" s="67"/>
      <c r="I44" s="67"/>
      <c r="J44" s="67"/>
      <c r="K44" s="67" t="str">
        <f t="shared" si="0"/>
        <v>   </v>
      </c>
    </row>
    <row r="45" spans="1:11" ht="19.5" customHeight="1">
      <c r="A45" s="85" t="s">
        <v>15</v>
      </c>
      <c r="B45" s="20" t="s">
        <v>81</v>
      </c>
      <c r="C45" s="60">
        <v>230</v>
      </c>
      <c r="D45" s="60">
        <v>231</v>
      </c>
      <c r="E45" s="60">
        <v>231</v>
      </c>
      <c r="F45" s="60">
        <v>232</v>
      </c>
      <c r="G45" s="60">
        <v>231</v>
      </c>
      <c r="H45" s="60">
        <v>232</v>
      </c>
      <c r="I45" s="60">
        <v>232</v>
      </c>
      <c r="J45" s="60">
        <v>233</v>
      </c>
      <c r="K45" s="60">
        <f t="shared" si="0"/>
        <v>231.5</v>
      </c>
    </row>
    <row r="46" spans="1:11" ht="19.5" customHeight="1">
      <c r="A46" s="56" t="s">
        <v>239</v>
      </c>
      <c r="B46" s="18"/>
      <c r="C46" s="67"/>
      <c r="D46" s="67"/>
      <c r="E46" s="67"/>
      <c r="F46" s="67"/>
      <c r="G46" s="67"/>
      <c r="H46" s="67"/>
      <c r="I46" s="67"/>
      <c r="J46" s="67"/>
      <c r="K46" s="67" t="str">
        <f t="shared" si="0"/>
        <v>   </v>
      </c>
    </row>
    <row r="47" spans="1:11" ht="19.5" customHeight="1">
      <c r="A47" s="85" t="s">
        <v>16</v>
      </c>
      <c r="B47" s="20" t="s">
        <v>82</v>
      </c>
      <c r="C47" s="60" t="s">
        <v>80</v>
      </c>
      <c r="D47" s="60" t="s">
        <v>80</v>
      </c>
      <c r="E47" s="60" t="s">
        <v>80</v>
      </c>
      <c r="F47" s="60" t="s">
        <v>80</v>
      </c>
      <c r="G47" s="60" t="s">
        <v>80</v>
      </c>
      <c r="H47" s="60" t="s">
        <v>80</v>
      </c>
      <c r="I47" s="60" t="s">
        <v>80</v>
      </c>
      <c r="J47" s="60" t="s">
        <v>80</v>
      </c>
      <c r="K47" s="60" t="str">
        <f aca="true" t="shared" si="1" ref="K47:K53">IF(ISERROR(AVERAGE(C47:J47))," =  ",AVERAGE(C47:J47))</f>
        <v> =  </v>
      </c>
    </row>
    <row r="48" spans="1:11" ht="19.5" customHeight="1">
      <c r="A48" s="85" t="s">
        <v>17</v>
      </c>
      <c r="B48" s="21" t="s">
        <v>0</v>
      </c>
      <c r="C48" s="60" t="s">
        <v>80</v>
      </c>
      <c r="D48" s="60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60" t="str">
        <f t="shared" si="1"/>
        <v> =  </v>
      </c>
    </row>
    <row r="49" spans="1:11" ht="19.5" customHeight="1">
      <c r="A49" s="85" t="s">
        <v>18</v>
      </c>
      <c r="B49" s="21" t="s">
        <v>0</v>
      </c>
      <c r="C49" s="60" t="s">
        <v>80</v>
      </c>
      <c r="D49" s="60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1" t="s">
        <v>80</v>
      </c>
      <c r="J49" s="61" t="s">
        <v>80</v>
      </c>
      <c r="K49" s="60" t="str">
        <f t="shared" si="1"/>
        <v> =  </v>
      </c>
    </row>
    <row r="50" spans="1:11" ht="19.5" customHeight="1">
      <c r="A50" s="85" t="s">
        <v>19</v>
      </c>
      <c r="B50" s="21" t="s">
        <v>0</v>
      </c>
      <c r="C50" s="60" t="s">
        <v>80</v>
      </c>
      <c r="D50" s="60" t="s">
        <v>80</v>
      </c>
      <c r="E50" s="61" t="s">
        <v>80</v>
      </c>
      <c r="F50" s="61" t="s">
        <v>80</v>
      </c>
      <c r="G50" s="61" t="s">
        <v>80</v>
      </c>
      <c r="H50" s="61" t="s">
        <v>80</v>
      </c>
      <c r="I50" s="61" t="s">
        <v>80</v>
      </c>
      <c r="J50" s="61" t="s">
        <v>80</v>
      </c>
      <c r="K50" s="60" t="str">
        <f t="shared" si="1"/>
        <v> =  </v>
      </c>
    </row>
    <row r="51" spans="1:11" ht="19.5" customHeight="1">
      <c r="A51" s="85" t="s">
        <v>20</v>
      </c>
      <c r="B51" s="21" t="s">
        <v>0</v>
      </c>
      <c r="C51" s="60" t="s">
        <v>80</v>
      </c>
      <c r="D51" s="60" t="s">
        <v>80</v>
      </c>
      <c r="E51" s="61" t="s">
        <v>80</v>
      </c>
      <c r="F51" s="61" t="s">
        <v>80</v>
      </c>
      <c r="G51" s="61" t="s">
        <v>80</v>
      </c>
      <c r="H51" s="61" t="s">
        <v>80</v>
      </c>
      <c r="I51" s="61" t="s">
        <v>80</v>
      </c>
      <c r="J51" s="61" t="s">
        <v>80</v>
      </c>
      <c r="K51" s="60" t="str">
        <f t="shared" si="1"/>
        <v> =  </v>
      </c>
    </row>
    <row r="52" spans="1:11" ht="19.5" customHeight="1">
      <c r="A52" s="85" t="s">
        <v>21</v>
      </c>
      <c r="B52" s="21" t="s">
        <v>0</v>
      </c>
      <c r="C52" s="60" t="s">
        <v>80</v>
      </c>
      <c r="D52" s="60" t="s">
        <v>80</v>
      </c>
      <c r="E52" s="61">
        <v>15</v>
      </c>
      <c r="F52" s="61">
        <v>18</v>
      </c>
      <c r="G52" s="61">
        <v>15</v>
      </c>
      <c r="H52" s="61">
        <v>18</v>
      </c>
      <c r="I52" s="61">
        <v>18</v>
      </c>
      <c r="J52" s="61">
        <v>21</v>
      </c>
      <c r="K52" s="60">
        <f t="shared" si="1"/>
        <v>17.5</v>
      </c>
    </row>
    <row r="53" spans="1:11" ht="19.5" customHeight="1">
      <c r="A53" s="85" t="s">
        <v>22</v>
      </c>
      <c r="B53" s="21" t="s">
        <v>0</v>
      </c>
      <c r="C53" s="60" t="s">
        <v>80</v>
      </c>
      <c r="D53" s="60" t="s">
        <v>80</v>
      </c>
      <c r="E53" s="61">
        <v>18</v>
      </c>
      <c r="F53" s="61">
        <v>21</v>
      </c>
      <c r="G53" s="61">
        <v>18</v>
      </c>
      <c r="H53" s="61">
        <v>21</v>
      </c>
      <c r="I53" s="61">
        <v>18</v>
      </c>
      <c r="J53" s="61">
        <v>21</v>
      </c>
      <c r="K53" s="60">
        <f t="shared" si="1"/>
        <v>19.5</v>
      </c>
    </row>
    <row r="54" spans="1:11" ht="19.5" customHeight="1">
      <c r="A54" s="85" t="s">
        <v>23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60" t="str">
        <f aca="true" t="shared" si="2" ref="K54:K60">IF(ISERROR(AVERAGE(C54:J54))," =  ",AVERAGE(C54:J54))</f>
        <v> =  </v>
      </c>
    </row>
    <row r="55" spans="1:11" ht="19.5" customHeight="1">
      <c r="A55" s="85" t="s">
        <v>24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60" t="str">
        <f t="shared" si="2"/>
        <v> =  </v>
      </c>
    </row>
    <row r="56" spans="1:11" ht="19.5" customHeight="1">
      <c r="A56" s="85" t="s">
        <v>25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60" t="str">
        <f t="shared" si="2"/>
        <v> =  </v>
      </c>
    </row>
    <row r="57" spans="1:11" ht="19.5" customHeight="1">
      <c r="A57" s="85" t="s">
        <v>26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60" t="str">
        <f t="shared" si="2"/>
        <v> =  </v>
      </c>
    </row>
    <row r="58" spans="1:11" ht="19.5" customHeight="1">
      <c r="A58" s="85" t="s">
        <v>27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60" t="str">
        <f t="shared" si="2"/>
        <v> =  </v>
      </c>
    </row>
    <row r="59" spans="1:11" ht="19.5" customHeight="1">
      <c r="A59" s="85" t="s">
        <v>28</v>
      </c>
      <c r="B59" s="21" t="s">
        <v>0</v>
      </c>
      <c r="C59" s="61" t="s">
        <v>80</v>
      </c>
      <c r="D59" s="61" t="s">
        <v>80</v>
      </c>
      <c r="E59" s="61" t="s">
        <v>80</v>
      </c>
      <c r="F59" s="61" t="s">
        <v>80</v>
      </c>
      <c r="G59" s="61" t="s">
        <v>80</v>
      </c>
      <c r="H59" s="61" t="s">
        <v>80</v>
      </c>
      <c r="I59" s="61" t="s">
        <v>80</v>
      </c>
      <c r="J59" s="61" t="s">
        <v>80</v>
      </c>
      <c r="K59" s="60" t="str">
        <f t="shared" si="2"/>
        <v> =  </v>
      </c>
    </row>
    <row r="60" spans="1:11" ht="19.5" customHeight="1">
      <c r="A60" s="85" t="s">
        <v>29</v>
      </c>
      <c r="B60" s="21" t="s">
        <v>0</v>
      </c>
      <c r="C60" s="61" t="s">
        <v>80</v>
      </c>
      <c r="D60" s="61" t="s">
        <v>80</v>
      </c>
      <c r="E60" s="61" t="s">
        <v>80</v>
      </c>
      <c r="F60" s="61" t="s">
        <v>80</v>
      </c>
      <c r="G60" s="61" t="s">
        <v>80</v>
      </c>
      <c r="H60" s="61" t="s">
        <v>80</v>
      </c>
      <c r="I60" s="61" t="s">
        <v>80</v>
      </c>
      <c r="J60" s="61" t="s">
        <v>80</v>
      </c>
      <c r="K60" s="60" t="str">
        <f t="shared" si="2"/>
        <v> =  </v>
      </c>
    </row>
    <row r="61" spans="1:11" ht="15.75">
      <c r="A61" s="56"/>
      <c r="B61" s="9"/>
      <c r="C61" s="4"/>
      <c r="D61" s="4"/>
      <c r="E61" s="4"/>
      <c r="F61" s="4"/>
      <c r="G61" s="4"/>
      <c r="H61" s="4"/>
      <c r="I61" s="4"/>
      <c r="J61" s="4"/>
      <c r="K61" s="4"/>
    </row>
    <row r="62" spans="1:11" ht="16.5" thickBot="1">
      <c r="A62" s="13"/>
      <c r="B62" s="12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7.25" thickTop="1">
      <c r="A63" s="57"/>
      <c r="B63" s="8"/>
      <c r="C63" s="134" t="s">
        <v>145</v>
      </c>
      <c r="D63" s="134"/>
      <c r="E63" s="134" t="s">
        <v>146</v>
      </c>
      <c r="F63" s="134"/>
      <c r="G63" s="134" t="s">
        <v>147</v>
      </c>
      <c r="H63" s="134"/>
      <c r="I63" s="134" t="s">
        <v>148</v>
      </c>
      <c r="J63" s="134"/>
      <c r="K63" s="70" t="s">
        <v>144</v>
      </c>
    </row>
    <row r="64" spans="1:11" ht="15.75">
      <c r="A64" s="58"/>
      <c r="B64" s="8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6.5">
      <c r="A65" s="59"/>
      <c r="B65" s="5"/>
      <c r="C65" s="141" t="s">
        <v>59</v>
      </c>
      <c r="D65" s="141"/>
      <c r="E65" s="141" t="s">
        <v>59</v>
      </c>
      <c r="F65" s="141"/>
      <c r="G65" s="141" t="s">
        <v>59</v>
      </c>
      <c r="H65" s="141"/>
      <c r="I65" s="141" t="s">
        <v>59</v>
      </c>
      <c r="J65" s="141"/>
      <c r="K65" s="71" t="s">
        <v>218</v>
      </c>
    </row>
    <row r="66" spans="1:11" ht="19.5" customHeight="1">
      <c r="A66" s="27" t="s">
        <v>78</v>
      </c>
      <c r="B66" s="24" t="s">
        <v>8</v>
      </c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9.5" customHeight="1">
      <c r="A67" s="45" t="s">
        <v>30</v>
      </c>
      <c r="B67" s="24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9.5" customHeight="1">
      <c r="A68" s="44" t="s">
        <v>118</v>
      </c>
      <c r="B68" s="20" t="s">
        <v>83</v>
      </c>
      <c r="C68" s="136">
        <v>5.5</v>
      </c>
      <c r="D68" s="136"/>
      <c r="E68" s="136">
        <v>5.5</v>
      </c>
      <c r="F68" s="136"/>
      <c r="G68" s="136">
        <v>5.5</v>
      </c>
      <c r="H68" s="136"/>
      <c r="I68" s="136">
        <v>5.5</v>
      </c>
      <c r="J68" s="136"/>
      <c r="K68" s="63">
        <f aca="true" t="shared" si="3" ref="K68:K111">IF(ISERROR(AVERAGE(C68:J68)),"   ",AVERAGE(C68:J68))</f>
        <v>5.5</v>
      </c>
    </row>
    <row r="69" spans="1:11" ht="19.5" customHeight="1">
      <c r="A69" s="44" t="s">
        <v>119</v>
      </c>
      <c r="B69" s="21" t="s">
        <v>0</v>
      </c>
      <c r="C69" s="136">
        <v>5.5</v>
      </c>
      <c r="D69" s="136"/>
      <c r="E69" s="136">
        <v>5.5</v>
      </c>
      <c r="F69" s="136"/>
      <c r="G69" s="136">
        <v>5.5</v>
      </c>
      <c r="H69" s="136"/>
      <c r="I69" s="136">
        <v>5.5</v>
      </c>
      <c r="J69" s="136"/>
      <c r="K69" s="63">
        <f t="shared" si="3"/>
        <v>5.5</v>
      </c>
    </row>
    <row r="70" spans="1:11" ht="32.25" customHeight="1">
      <c r="A70" s="47" t="s">
        <v>120</v>
      </c>
      <c r="B70" s="20" t="s">
        <v>0</v>
      </c>
      <c r="C70" s="136">
        <v>0.78</v>
      </c>
      <c r="D70" s="136"/>
      <c r="E70" s="136">
        <v>0.78</v>
      </c>
      <c r="F70" s="136"/>
      <c r="G70" s="136">
        <v>0.78</v>
      </c>
      <c r="H70" s="136"/>
      <c r="I70" s="136">
        <v>0.78</v>
      </c>
      <c r="J70" s="136"/>
      <c r="K70" s="63">
        <f t="shared" si="3"/>
        <v>0.78</v>
      </c>
    </row>
    <row r="71" spans="1:11" ht="19.5" customHeight="1">
      <c r="A71" s="48" t="s">
        <v>121</v>
      </c>
      <c r="B71" s="24" t="s">
        <v>8</v>
      </c>
      <c r="C71" s="140"/>
      <c r="D71" s="140"/>
      <c r="E71" s="140"/>
      <c r="F71" s="140"/>
      <c r="G71" s="140"/>
      <c r="H71" s="140"/>
      <c r="I71" s="140"/>
      <c r="J71" s="140"/>
      <c r="K71" s="66" t="str">
        <f t="shared" si="3"/>
        <v>   </v>
      </c>
    </row>
    <row r="72" spans="1:11" ht="19.5" customHeight="1">
      <c r="A72" s="49" t="s">
        <v>103</v>
      </c>
      <c r="B72" s="20" t="s">
        <v>0</v>
      </c>
      <c r="C72" s="136">
        <v>0.99</v>
      </c>
      <c r="D72" s="136"/>
      <c r="E72" s="136">
        <v>0.99</v>
      </c>
      <c r="F72" s="136"/>
      <c r="G72" s="136">
        <v>0.99</v>
      </c>
      <c r="H72" s="136"/>
      <c r="I72" s="136">
        <v>0.94</v>
      </c>
      <c r="J72" s="136"/>
      <c r="K72" s="63">
        <f t="shared" si="3"/>
        <v>0.9774999999999999</v>
      </c>
    </row>
    <row r="73" spans="1:11" ht="19.5" customHeight="1">
      <c r="A73" s="49" t="s">
        <v>104</v>
      </c>
      <c r="B73" s="21" t="s">
        <v>0</v>
      </c>
      <c r="C73" s="136">
        <v>1.01</v>
      </c>
      <c r="D73" s="136"/>
      <c r="E73" s="136">
        <v>1.01</v>
      </c>
      <c r="F73" s="136"/>
      <c r="G73" s="136">
        <v>1.01</v>
      </c>
      <c r="H73" s="136"/>
      <c r="I73" s="136">
        <v>0.94</v>
      </c>
      <c r="J73" s="136"/>
      <c r="K73" s="63">
        <f t="shared" si="3"/>
        <v>0.9925</v>
      </c>
    </row>
    <row r="74" spans="1:11" ht="19.5" customHeight="1">
      <c r="A74" s="44" t="s">
        <v>122</v>
      </c>
      <c r="B74" s="21" t="s">
        <v>0</v>
      </c>
      <c r="C74" s="136">
        <v>5.5</v>
      </c>
      <c r="D74" s="136"/>
      <c r="E74" s="136">
        <v>5.5</v>
      </c>
      <c r="F74" s="136"/>
      <c r="G74" s="136">
        <v>5.5</v>
      </c>
      <c r="H74" s="136"/>
      <c r="I74" s="136">
        <v>5.5</v>
      </c>
      <c r="J74" s="136"/>
      <c r="K74" s="63">
        <f t="shared" si="3"/>
        <v>5.5</v>
      </c>
    </row>
    <row r="75" spans="1:11" ht="19.5" customHeight="1">
      <c r="A75" s="44" t="s">
        <v>123</v>
      </c>
      <c r="B75" s="21" t="s">
        <v>0</v>
      </c>
      <c r="C75" s="133">
        <v>1.82</v>
      </c>
      <c r="D75" s="133"/>
      <c r="E75" s="133">
        <v>1.77</v>
      </c>
      <c r="F75" s="133"/>
      <c r="G75" s="133">
        <v>1.72</v>
      </c>
      <c r="H75" s="133"/>
      <c r="I75" s="133">
        <v>1.67</v>
      </c>
      <c r="J75" s="133"/>
      <c r="K75" s="64">
        <f t="shared" si="3"/>
        <v>1.7449999999999999</v>
      </c>
    </row>
    <row r="76" spans="1:11" ht="19.5" customHeight="1">
      <c r="A76" s="48" t="s">
        <v>124</v>
      </c>
      <c r="B76" s="18"/>
      <c r="C76" s="139"/>
      <c r="D76" s="139"/>
      <c r="E76" s="139"/>
      <c r="F76" s="139"/>
      <c r="G76" s="139"/>
      <c r="H76" s="139"/>
      <c r="I76" s="139"/>
      <c r="J76" s="139"/>
      <c r="K76" s="76" t="str">
        <f t="shared" si="3"/>
        <v>   </v>
      </c>
    </row>
    <row r="77" spans="1:11" ht="19.5" customHeight="1">
      <c r="A77" s="49" t="s">
        <v>105</v>
      </c>
      <c r="B77" s="20" t="s">
        <v>0</v>
      </c>
      <c r="C77" s="136">
        <v>1.49</v>
      </c>
      <c r="D77" s="136"/>
      <c r="E77" s="136">
        <v>1.47</v>
      </c>
      <c r="F77" s="136"/>
      <c r="G77" s="136">
        <v>1.47</v>
      </c>
      <c r="H77" s="136"/>
      <c r="I77" s="136">
        <v>1.47</v>
      </c>
      <c r="J77" s="136"/>
      <c r="K77" s="63">
        <f t="shared" si="3"/>
        <v>1.4749999999999999</v>
      </c>
    </row>
    <row r="78" spans="1:11" ht="19.5" customHeight="1">
      <c r="A78" s="49" t="s">
        <v>106</v>
      </c>
      <c r="B78" s="21" t="s">
        <v>0</v>
      </c>
      <c r="C78" s="136">
        <v>1.55</v>
      </c>
      <c r="D78" s="136"/>
      <c r="E78" s="136">
        <v>1.53</v>
      </c>
      <c r="F78" s="136"/>
      <c r="G78" s="136">
        <v>1.53</v>
      </c>
      <c r="H78" s="136"/>
      <c r="I78" s="136">
        <v>1.53</v>
      </c>
      <c r="J78" s="136"/>
      <c r="K78" s="63">
        <f t="shared" si="3"/>
        <v>1.5350000000000001</v>
      </c>
    </row>
    <row r="79" spans="1:11" ht="19.5" customHeight="1">
      <c r="A79" s="54"/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77" t="str">
        <f t="shared" si="3"/>
        <v>   </v>
      </c>
    </row>
    <row r="80" spans="1:11" ht="19.5" customHeight="1">
      <c r="A80" s="27" t="s">
        <v>214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77" t="str">
        <f t="shared" si="3"/>
        <v>   </v>
      </c>
    </row>
    <row r="81" spans="1:11" ht="19.5" customHeight="1">
      <c r="A81" s="27" t="s">
        <v>75</v>
      </c>
      <c r="B81" s="24" t="s">
        <v>8</v>
      </c>
      <c r="C81" s="135"/>
      <c r="D81" s="135"/>
      <c r="E81" s="135"/>
      <c r="F81" s="135"/>
      <c r="G81" s="135"/>
      <c r="H81" s="135"/>
      <c r="I81" s="135"/>
      <c r="J81" s="135"/>
      <c r="K81" s="77" t="str">
        <f t="shared" si="3"/>
        <v>   </v>
      </c>
    </row>
    <row r="82" spans="1:11" ht="19.5" customHeight="1">
      <c r="A82" s="50" t="s">
        <v>56</v>
      </c>
      <c r="B82" s="20" t="s">
        <v>83</v>
      </c>
      <c r="C82" s="136">
        <v>2.48</v>
      </c>
      <c r="D82" s="136"/>
      <c r="E82" s="136">
        <v>2.48</v>
      </c>
      <c r="F82" s="136"/>
      <c r="G82" s="136">
        <v>2.48</v>
      </c>
      <c r="H82" s="136"/>
      <c r="I82" s="136">
        <v>2.48</v>
      </c>
      <c r="J82" s="136"/>
      <c r="K82" s="63">
        <f t="shared" si="3"/>
        <v>2.48</v>
      </c>
    </row>
    <row r="83" spans="1:11" ht="19.5" customHeight="1">
      <c r="A83" s="50" t="s">
        <v>102</v>
      </c>
      <c r="B83" s="21" t="s">
        <v>0</v>
      </c>
      <c r="C83" s="133">
        <v>2.35</v>
      </c>
      <c r="D83" s="133"/>
      <c r="E83" s="133">
        <v>2.35</v>
      </c>
      <c r="F83" s="133"/>
      <c r="G83" s="133">
        <v>2.35</v>
      </c>
      <c r="H83" s="133"/>
      <c r="I83" s="133">
        <v>2.35</v>
      </c>
      <c r="J83" s="133"/>
      <c r="K83" s="64">
        <f t="shared" si="3"/>
        <v>2.35</v>
      </c>
    </row>
    <row r="84" spans="1:11" ht="19.5" customHeight="1">
      <c r="A84" s="50" t="s">
        <v>101</v>
      </c>
      <c r="B84" s="21" t="s">
        <v>0</v>
      </c>
      <c r="C84" s="133">
        <v>2.08</v>
      </c>
      <c r="D84" s="133"/>
      <c r="E84" s="133">
        <v>2.08</v>
      </c>
      <c r="F84" s="133"/>
      <c r="G84" s="133">
        <v>2.08</v>
      </c>
      <c r="H84" s="133"/>
      <c r="I84" s="133">
        <v>2.08</v>
      </c>
      <c r="J84" s="133"/>
      <c r="K84" s="64">
        <f t="shared" si="3"/>
        <v>2.08</v>
      </c>
    </row>
    <row r="85" spans="1:11" ht="19.5" customHeight="1">
      <c r="A85" s="50" t="s">
        <v>100</v>
      </c>
      <c r="B85" s="21" t="s">
        <v>0</v>
      </c>
      <c r="C85" s="133">
        <v>1.83</v>
      </c>
      <c r="D85" s="133"/>
      <c r="E85" s="133">
        <v>1.83</v>
      </c>
      <c r="F85" s="133"/>
      <c r="G85" s="133">
        <v>1.83</v>
      </c>
      <c r="H85" s="133"/>
      <c r="I85" s="133">
        <v>1.88</v>
      </c>
      <c r="J85" s="133"/>
      <c r="K85" s="64">
        <f t="shared" si="3"/>
        <v>1.8425</v>
      </c>
    </row>
    <row r="86" spans="1:11" ht="19.5" customHeight="1">
      <c r="A86" s="50" t="s">
        <v>99</v>
      </c>
      <c r="B86" s="21" t="s">
        <v>0</v>
      </c>
      <c r="C86" s="133">
        <v>1.73</v>
      </c>
      <c r="D86" s="133"/>
      <c r="E86" s="133">
        <v>1.73</v>
      </c>
      <c r="F86" s="133"/>
      <c r="G86" s="133">
        <v>1.73</v>
      </c>
      <c r="H86" s="133"/>
      <c r="I86" s="133">
        <v>1.73</v>
      </c>
      <c r="J86" s="133"/>
      <c r="K86" s="64">
        <f t="shared" si="3"/>
        <v>1.73</v>
      </c>
    </row>
    <row r="87" spans="1:11" ht="19.5" customHeight="1">
      <c r="A87" s="50" t="s">
        <v>98</v>
      </c>
      <c r="B87" s="21" t="s">
        <v>0</v>
      </c>
      <c r="C87" s="133">
        <v>1.13</v>
      </c>
      <c r="D87" s="133"/>
      <c r="E87" s="133">
        <v>1.13</v>
      </c>
      <c r="F87" s="133"/>
      <c r="G87" s="133">
        <v>1.13</v>
      </c>
      <c r="H87" s="133"/>
      <c r="I87" s="133">
        <v>1.13</v>
      </c>
      <c r="J87" s="133"/>
      <c r="K87" s="64">
        <f t="shared" si="3"/>
        <v>1.13</v>
      </c>
    </row>
    <row r="88" spans="1:11" ht="19.5" customHeight="1">
      <c r="A88" s="27" t="s">
        <v>77</v>
      </c>
      <c r="B88" s="23"/>
      <c r="C88" s="135"/>
      <c r="D88" s="135"/>
      <c r="E88" s="135"/>
      <c r="F88" s="135"/>
      <c r="G88" s="135"/>
      <c r="H88" s="135"/>
      <c r="I88" s="135"/>
      <c r="J88" s="135"/>
      <c r="K88" s="77" t="str">
        <f t="shared" si="3"/>
        <v>   </v>
      </c>
    </row>
    <row r="89" spans="1:11" ht="19.5" customHeight="1">
      <c r="A89" s="45" t="s">
        <v>31</v>
      </c>
      <c r="B89" s="23"/>
      <c r="C89" s="135"/>
      <c r="D89" s="135"/>
      <c r="E89" s="135"/>
      <c r="F89" s="135"/>
      <c r="G89" s="135"/>
      <c r="H89" s="135"/>
      <c r="I89" s="135"/>
      <c r="J89" s="135"/>
      <c r="K89" s="77" t="str">
        <f t="shared" si="3"/>
        <v>   </v>
      </c>
    </row>
    <row r="90" spans="1:11" ht="19.5" customHeight="1">
      <c r="A90" s="44" t="s">
        <v>125</v>
      </c>
      <c r="B90" s="20" t="s">
        <v>83</v>
      </c>
      <c r="C90" s="136">
        <v>0.8</v>
      </c>
      <c r="D90" s="136"/>
      <c r="E90" s="136">
        <v>0.8</v>
      </c>
      <c r="F90" s="136"/>
      <c r="G90" s="136">
        <v>0.8</v>
      </c>
      <c r="H90" s="136"/>
      <c r="I90" s="136">
        <v>0.8</v>
      </c>
      <c r="J90" s="136"/>
      <c r="K90" s="63">
        <f t="shared" si="3"/>
        <v>0.8</v>
      </c>
    </row>
    <row r="91" spans="1:11" ht="19.5" customHeight="1">
      <c r="A91" s="44" t="s">
        <v>126</v>
      </c>
      <c r="B91" s="21" t="s">
        <v>0</v>
      </c>
      <c r="C91" s="133">
        <v>0.65</v>
      </c>
      <c r="D91" s="133"/>
      <c r="E91" s="133">
        <v>0.65</v>
      </c>
      <c r="F91" s="133"/>
      <c r="G91" s="133">
        <v>0.65</v>
      </c>
      <c r="H91" s="133"/>
      <c r="I91" s="133">
        <v>0.65</v>
      </c>
      <c r="J91" s="133"/>
      <c r="K91" s="64">
        <f t="shared" si="3"/>
        <v>0.65</v>
      </c>
    </row>
    <row r="92" spans="1:11" ht="19.5" customHeight="1">
      <c r="A92" s="51" t="s">
        <v>32</v>
      </c>
      <c r="B92" s="21" t="s">
        <v>0</v>
      </c>
      <c r="C92" s="138"/>
      <c r="D92" s="138"/>
      <c r="E92" s="138"/>
      <c r="F92" s="138"/>
      <c r="G92" s="138"/>
      <c r="H92" s="138"/>
      <c r="I92" s="138"/>
      <c r="J92" s="138"/>
      <c r="K92" s="78" t="str">
        <f t="shared" si="3"/>
        <v>   </v>
      </c>
    </row>
    <row r="93" spans="1:11" ht="19.5" customHeight="1">
      <c r="A93" s="44" t="s">
        <v>125</v>
      </c>
      <c r="B93" s="21" t="s">
        <v>0</v>
      </c>
      <c r="C93" s="133" t="s">
        <v>80</v>
      </c>
      <c r="D93" s="133"/>
      <c r="E93" s="133" t="s">
        <v>80</v>
      </c>
      <c r="F93" s="133"/>
      <c r="G93" s="133" t="s">
        <v>80</v>
      </c>
      <c r="H93" s="133"/>
      <c r="I93" s="133" t="s">
        <v>80</v>
      </c>
      <c r="J93" s="133"/>
      <c r="K93" s="64" t="str">
        <f>IF(ISERROR(AVERAGE(C93:J93))," =  ",AVERAGE(C93:J93))</f>
        <v> =  </v>
      </c>
    </row>
    <row r="94" spans="1:11" ht="19.5" customHeight="1">
      <c r="A94" s="44" t="s">
        <v>126</v>
      </c>
      <c r="B94" s="21" t="s">
        <v>0</v>
      </c>
      <c r="C94" s="133" t="s">
        <v>80</v>
      </c>
      <c r="D94" s="133"/>
      <c r="E94" s="133" t="s">
        <v>80</v>
      </c>
      <c r="F94" s="133"/>
      <c r="G94" s="133" t="s">
        <v>80</v>
      </c>
      <c r="H94" s="133"/>
      <c r="I94" s="133" t="s">
        <v>80</v>
      </c>
      <c r="J94" s="133"/>
      <c r="K94" s="64" t="str">
        <f>IF(ISERROR(AVERAGE(C94:J94))," =  ",AVERAGE(C94:J94))</f>
        <v> =  </v>
      </c>
    </row>
    <row r="95" spans="1:11" ht="19.5" customHeight="1">
      <c r="A95" s="51" t="s">
        <v>33</v>
      </c>
      <c r="B95" s="21" t="s">
        <v>0</v>
      </c>
      <c r="C95" s="133" t="s">
        <v>80</v>
      </c>
      <c r="D95" s="133"/>
      <c r="E95" s="133" t="s">
        <v>80</v>
      </c>
      <c r="F95" s="133"/>
      <c r="G95" s="133" t="s">
        <v>80</v>
      </c>
      <c r="H95" s="133"/>
      <c r="I95" s="133" t="s">
        <v>80</v>
      </c>
      <c r="J95" s="133"/>
      <c r="K95" s="64" t="str">
        <f>IF(ISERROR(AVERAGE(C95:J95))," =  ",AVERAGE(C95:J95))</f>
        <v> =  </v>
      </c>
    </row>
    <row r="96" spans="1:11" ht="19.5" customHeight="1">
      <c r="A96" s="27" t="s">
        <v>76</v>
      </c>
      <c r="B96" s="23"/>
      <c r="C96" s="137"/>
      <c r="D96" s="137"/>
      <c r="E96" s="137"/>
      <c r="F96" s="137"/>
      <c r="G96" s="137"/>
      <c r="H96" s="137"/>
      <c r="I96" s="137"/>
      <c r="J96" s="137"/>
      <c r="K96" s="79" t="str">
        <f t="shared" si="3"/>
        <v>   </v>
      </c>
    </row>
    <row r="97" spans="1:11" ht="19.5" customHeight="1">
      <c r="A97" s="44" t="s">
        <v>127</v>
      </c>
      <c r="B97" s="20" t="s">
        <v>83</v>
      </c>
      <c r="C97" s="136">
        <v>1.23</v>
      </c>
      <c r="D97" s="136"/>
      <c r="E97" s="136">
        <v>1.18</v>
      </c>
      <c r="F97" s="136"/>
      <c r="G97" s="136">
        <v>1.18</v>
      </c>
      <c r="H97" s="136"/>
      <c r="I97" s="136">
        <v>1.19</v>
      </c>
      <c r="J97" s="136"/>
      <c r="K97" s="63">
        <f t="shared" si="3"/>
        <v>1.1949999999999998</v>
      </c>
    </row>
    <row r="98" spans="1:11" ht="19.5" customHeight="1">
      <c r="A98" s="44" t="s">
        <v>128</v>
      </c>
      <c r="B98" s="21" t="s">
        <v>0</v>
      </c>
      <c r="C98" s="133">
        <v>1.25</v>
      </c>
      <c r="D98" s="133"/>
      <c r="E98" s="133">
        <v>1.2</v>
      </c>
      <c r="F98" s="133"/>
      <c r="G98" s="133">
        <v>1.2</v>
      </c>
      <c r="H98" s="133"/>
      <c r="I98" s="133">
        <v>1.21</v>
      </c>
      <c r="J98" s="133"/>
      <c r="K98" s="64">
        <f t="shared" si="3"/>
        <v>1.215</v>
      </c>
    </row>
    <row r="99" spans="1:11" ht="19.5" customHeight="1">
      <c r="A99" s="52"/>
      <c r="B99" s="34"/>
      <c r="C99" s="80"/>
      <c r="D99" s="80"/>
      <c r="E99" s="80"/>
      <c r="F99" s="80"/>
      <c r="G99" s="80"/>
      <c r="H99" s="80"/>
      <c r="I99" s="80"/>
      <c r="J99" s="80"/>
      <c r="K99" s="80" t="str">
        <f t="shared" si="3"/>
        <v>   </v>
      </c>
    </row>
    <row r="100" spans="1:11" ht="19.5" customHeight="1">
      <c r="A100" s="27" t="s">
        <v>202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77" t="str">
        <f t="shared" si="3"/>
        <v>   </v>
      </c>
    </row>
    <row r="101" spans="1:11" ht="19.5" customHeight="1">
      <c r="A101" s="27" t="s">
        <v>107</v>
      </c>
      <c r="B101" s="18"/>
      <c r="C101" s="135"/>
      <c r="D101" s="135"/>
      <c r="E101" s="135"/>
      <c r="F101" s="135"/>
      <c r="G101" s="135"/>
      <c r="H101" s="135"/>
      <c r="I101" s="135"/>
      <c r="J101" s="135"/>
      <c r="K101" s="77" t="str">
        <f t="shared" si="3"/>
        <v>   </v>
      </c>
    </row>
    <row r="102" spans="1:11" ht="19.5" customHeight="1">
      <c r="A102" s="44" t="s">
        <v>130</v>
      </c>
      <c r="B102" s="20" t="s">
        <v>83</v>
      </c>
      <c r="C102" s="136">
        <v>2.5</v>
      </c>
      <c r="D102" s="136"/>
      <c r="E102" s="136">
        <v>2.5</v>
      </c>
      <c r="F102" s="136"/>
      <c r="G102" s="136">
        <v>2.5</v>
      </c>
      <c r="H102" s="136"/>
      <c r="I102" s="136">
        <v>2.5</v>
      </c>
      <c r="J102" s="136"/>
      <c r="K102" s="63">
        <f aca="true" t="shared" si="4" ref="K102:K108">IF(ISERROR(AVERAGE(C102:J102)),"  = ",AVERAGE(C102:J102))</f>
        <v>2.5</v>
      </c>
    </row>
    <row r="103" spans="1:11" ht="19.5" customHeight="1">
      <c r="A103" s="44" t="s">
        <v>131</v>
      </c>
      <c r="B103" s="21" t="s">
        <v>0</v>
      </c>
      <c r="C103" s="133">
        <v>4.5</v>
      </c>
      <c r="D103" s="133"/>
      <c r="E103" s="133">
        <v>4.5</v>
      </c>
      <c r="F103" s="133"/>
      <c r="G103" s="133">
        <v>4.5</v>
      </c>
      <c r="H103" s="133"/>
      <c r="I103" s="133">
        <v>4.5</v>
      </c>
      <c r="J103" s="133"/>
      <c r="K103" s="64">
        <f t="shared" si="4"/>
        <v>4.5</v>
      </c>
    </row>
    <row r="104" spans="1:11" ht="19.5" customHeight="1">
      <c r="A104" s="44" t="s">
        <v>129</v>
      </c>
      <c r="B104" s="21" t="s">
        <v>0</v>
      </c>
      <c r="C104" s="133" t="s">
        <v>80</v>
      </c>
      <c r="D104" s="133"/>
      <c r="E104" s="133" t="s">
        <v>80</v>
      </c>
      <c r="F104" s="133"/>
      <c r="G104" s="133" t="s">
        <v>80</v>
      </c>
      <c r="H104" s="133"/>
      <c r="I104" s="133" t="s">
        <v>80</v>
      </c>
      <c r="J104" s="133"/>
      <c r="K104" s="64" t="str">
        <f t="shared" si="4"/>
        <v>  = </v>
      </c>
    </row>
    <row r="105" spans="1:11" ht="19.5" customHeight="1">
      <c r="A105" s="44" t="s">
        <v>132</v>
      </c>
      <c r="B105" s="21" t="s">
        <v>0</v>
      </c>
      <c r="C105" s="133">
        <v>2.5</v>
      </c>
      <c r="D105" s="133"/>
      <c r="E105" s="133">
        <v>2.5</v>
      </c>
      <c r="F105" s="133"/>
      <c r="G105" s="133">
        <v>2.5</v>
      </c>
      <c r="H105" s="133"/>
      <c r="I105" s="133">
        <v>2.5</v>
      </c>
      <c r="J105" s="133"/>
      <c r="K105" s="64">
        <f t="shared" si="4"/>
        <v>2.5</v>
      </c>
    </row>
    <row r="106" spans="1:11" ht="19.5" customHeight="1">
      <c r="A106" s="44" t="s">
        <v>133</v>
      </c>
      <c r="B106" s="21" t="s">
        <v>0</v>
      </c>
      <c r="C106" s="133">
        <v>2.3</v>
      </c>
      <c r="D106" s="133"/>
      <c r="E106" s="133">
        <v>2.3</v>
      </c>
      <c r="F106" s="133"/>
      <c r="G106" s="133">
        <v>2.3</v>
      </c>
      <c r="H106" s="133"/>
      <c r="I106" s="133">
        <v>2.3</v>
      </c>
      <c r="J106" s="133"/>
      <c r="K106" s="64">
        <f t="shared" si="4"/>
        <v>2.3</v>
      </c>
    </row>
    <row r="107" spans="1:11" ht="19.5" customHeight="1">
      <c r="A107" s="44" t="s">
        <v>134</v>
      </c>
      <c r="B107" s="21" t="s">
        <v>0</v>
      </c>
      <c r="C107" s="133">
        <v>2.8</v>
      </c>
      <c r="D107" s="133"/>
      <c r="E107" s="133">
        <v>2.8</v>
      </c>
      <c r="F107" s="133"/>
      <c r="G107" s="133">
        <v>2.8</v>
      </c>
      <c r="H107" s="133"/>
      <c r="I107" s="133">
        <v>2.8</v>
      </c>
      <c r="J107" s="133"/>
      <c r="K107" s="64">
        <f t="shared" si="4"/>
        <v>2.8</v>
      </c>
    </row>
    <row r="108" spans="1:11" ht="19.5" customHeight="1">
      <c r="A108" s="44" t="s">
        <v>135</v>
      </c>
      <c r="B108" s="21" t="s">
        <v>0</v>
      </c>
      <c r="C108" s="133">
        <v>4.7</v>
      </c>
      <c r="D108" s="133"/>
      <c r="E108" s="133">
        <v>4.7</v>
      </c>
      <c r="F108" s="133"/>
      <c r="G108" s="133">
        <v>4.7</v>
      </c>
      <c r="H108" s="133"/>
      <c r="I108" s="133">
        <v>4.7</v>
      </c>
      <c r="J108" s="133"/>
      <c r="K108" s="64">
        <f t="shared" si="4"/>
        <v>4.7</v>
      </c>
    </row>
    <row r="109" spans="1:11" ht="19.5" customHeight="1">
      <c r="A109" s="27" t="s">
        <v>76</v>
      </c>
      <c r="B109" s="18"/>
      <c r="C109" s="135"/>
      <c r="D109" s="135"/>
      <c r="E109" s="135"/>
      <c r="F109" s="135"/>
      <c r="G109" s="135"/>
      <c r="H109" s="135"/>
      <c r="I109" s="135"/>
      <c r="J109" s="135"/>
      <c r="K109" s="77" t="str">
        <f t="shared" si="3"/>
        <v>   </v>
      </c>
    </row>
    <row r="110" spans="1:11" ht="19.5" customHeight="1">
      <c r="A110" s="44" t="s">
        <v>136</v>
      </c>
      <c r="B110" s="20" t="s">
        <v>83</v>
      </c>
      <c r="C110" s="136">
        <v>2.35</v>
      </c>
      <c r="D110" s="136"/>
      <c r="E110" s="136">
        <v>2.39</v>
      </c>
      <c r="F110" s="136"/>
      <c r="G110" s="136">
        <v>2.43</v>
      </c>
      <c r="H110" s="136"/>
      <c r="I110" s="136">
        <v>2.46</v>
      </c>
      <c r="J110" s="136"/>
      <c r="K110" s="63">
        <f t="shared" si="3"/>
        <v>2.4074999999999998</v>
      </c>
    </row>
    <row r="111" spans="1:11" ht="19.5" customHeight="1">
      <c r="A111" s="44" t="s">
        <v>137</v>
      </c>
      <c r="B111" s="21" t="s">
        <v>0</v>
      </c>
      <c r="C111" s="133">
        <v>1.91</v>
      </c>
      <c r="D111" s="133"/>
      <c r="E111" s="133">
        <v>1.94</v>
      </c>
      <c r="F111" s="133"/>
      <c r="G111" s="133">
        <v>1.97</v>
      </c>
      <c r="H111" s="133"/>
      <c r="I111" s="133">
        <v>2</v>
      </c>
      <c r="J111" s="133"/>
      <c r="K111" s="64">
        <f t="shared" si="3"/>
        <v>1.9549999999999998</v>
      </c>
    </row>
    <row r="112" spans="1:11" ht="16.5" thickBot="1">
      <c r="A112" s="13"/>
      <c r="B112" s="12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7.25" thickTop="1">
      <c r="A113" s="57"/>
      <c r="B113" s="16"/>
      <c r="C113" s="134" t="s">
        <v>145</v>
      </c>
      <c r="D113" s="134"/>
      <c r="E113" s="134" t="s">
        <v>146</v>
      </c>
      <c r="F113" s="134"/>
      <c r="G113" s="134" t="s">
        <v>147</v>
      </c>
      <c r="H113" s="134"/>
      <c r="I113" s="134" t="s">
        <v>148</v>
      </c>
      <c r="J113" s="134"/>
      <c r="K113" s="70" t="s">
        <v>144</v>
      </c>
    </row>
    <row r="114" spans="1:11" ht="16.5">
      <c r="A114" s="56"/>
      <c r="B114" s="35"/>
      <c r="C114" s="71" t="s">
        <v>53</v>
      </c>
      <c r="D114" s="71" t="s">
        <v>54</v>
      </c>
      <c r="E114" s="71" t="s">
        <v>53</v>
      </c>
      <c r="F114" s="71" t="s">
        <v>54</v>
      </c>
      <c r="G114" s="71" t="s">
        <v>53</v>
      </c>
      <c r="H114" s="71" t="s">
        <v>54</v>
      </c>
      <c r="I114" s="71" t="s">
        <v>53</v>
      </c>
      <c r="J114" s="71" t="s">
        <v>54</v>
      </c>
      <c r="K114" s="71" t="s">
        <v>218</v>
      </c>
    </row>
    <row r="115" spans="1:11" ht="19.5" customHeight="1">
      <c r="A115" s="27" t="s">
        <v>215</v>
      </c>
      <c r="B115" s="24" t="s">
        <v>8</v>
      </c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9.5" customHeight="1">
      <c r="A116" s="44" t="s">
        <v>57</v>
      </c>
      <c r="B116" s="20" t="s">
        <v>82</v>
      </c>
      <c r="C116" s="63" t="s">
        <v>80</v>
      </c>
      <c r="D116" s="63" t="s">
        <v>80</v>
      </c>
      <c r="E116" s="63" t="s">
        <v>80</v>
      </c>
      <c r="F116" s="63" t="s">
        <v>80</v>
      </c>
      <c r="G116" s="63" t="s">
        <v>80</v>
      </c>
      <c r="H116" s="63" t="s">
        <v>80</v>
      </c>
      <c r="I116" s="63" t="s">
        <v>80</v>
      </c>
      <c r="J116" s="63" t="s">
        <v>80</v>
      </c>
      <c r="K116" s="63" t="str">
        <f>IF(ISERROR(AVERAGE(C116:J116))," =  ",AVERAGE(C116:J116))</f>
        <v> =  </v>
      </c>
    </row>
    <row r="117" spans="1:11" ht="19.5" customHeight="1">
      <c r="A117" s="44" t="s">
        <v>97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 t="s">
        <v>80</v>
      </c>
      <c r="J117" s="61" t="s">
        <v>80</v>
      </c>
      <c r="K117" s="63" t="str">
        <f>IF(ISERROR(AVERAGE(C117:J117))," =  ",AVERAGE(C117:J117))</f>
        <v> =  </v>
      </c>
    </row>
    <row r="118" spans="1:11" ht="19.5" customHeight="1">
      <c r="A118" s="44" t="s">
        <v>96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 t="s">
        <v>80</v>
      </c>
      <c r="J118" s="61" t="s">
        <v>80</v>
      </c>
      <c r="K118" s="63" t="str">
        <f>IF(ISERROR(AVERAGE(C118:J118))," =  ",AVERAGE(C118:J118))</f>
        <v> =  </v>
      </c>
    </row>
    <row r="119" spans="1:11" ht="19.5" customHeight="1">
      <c r="A119" s="44" t="s">
        <v>34</v>
      </c>
      <c r="B119" s="21" t="s">
        <v>0</v>
      </c>
      <c r="C119" s="61" t="s">
        <v>80</v>
      </c>
      <c r="D119" s="61" t="s">
        <v>80</v>
      </c>
      <c r="E119" s="61" t="s">
        <v>80</v>
      </c>
      <c r="F119" s="61" t="s">
        <v>80</v>
      </c>
      <c r="G119" s="61" t="s">
        <v>80</v>
      </c>
      <c r="H119" s="61" t="s">
        <v>80</v>
      </c>
      <c r="I119" s="61" t="s">
        <v>80</v>
      </c>
      <c r="J119" s="61" t="s">
        <v>80</v>
      </c>
      <c r="K119" s="63" t="str">
        <f>IF(ISERROR(AVERAGE(C119:J119))," =  ",AVERAGE(C119:J119))</f>
        <v> =  </v>
      </c>
    </row>
    <row r="120" spans="1:11" ht="19.5" customHeight="1">
      <c r="A120" s="53"/>
      <c r="B120" s="23"/>
      <c r="C120" s="62"/>
      <c r="D120" s="62"/>
      <c r="E120" s="62"/>
      <c r="F120" s="62"/>
      <c r="G120" s="62"/>
      <c r="H120" s="62"/>
      <c r="I120" s="62"/>
      <c r="J120" s="62"/>
      <c r="K120" s="62" t="str">
        <f aca="true" t="shared" si="5" ref="K120:K154">IF(ISERROR(AVERAGE(C120:J120)),"   ",AVERAGE(C120:J120))</f>
        <v>   </v>
      </c>
    </row>
    <row r="121" spans="1:11" ht="19.5" customHeight="1">
      <c r="A121" s="27" t="s">
        <v>216</v>
      </c>
      <c r="B121" s="18"/>
      <c r="C121" s="62"/>
      <c r="D121" s="62"/>
      <c r="E121" s="62"/>
      <c r="F121" s="62"/>
      <c r="G121" s="62"/>
      <c r="H121" s="62"/>
      <c r="I121" s="62"/>
      <c r="J121" s="62"/>
      <c r="K121" s="62" t="str">
        <f t="shared" si="5"/>
        <v>   </v>
      </c>
    </row>
    <row r="122" spans="1:11" ht="19.5" customHeight="1">
      <c r="A122" s="44" t="s">
        <v>91</v>
      </c>
      <c r="B122" s="20" t="s">
        <v>84</v>
      </c>
      <c r="C122" s="63">
        <v>4.8</v>
      </c>
      <c r="D122" s="63">
        <v>5.3</v>
      </c>
      <c r="E122" s="63">
        <v>4.8</v>
      </c>
      <c r="F122" s="63">
        <v>5.3</v>
      </c>
      <c r="G122" s="63">
        <v>4.8</v>
      </c>
      <c r="H122" s="63">
        <v>5.3</v>
      </c>
      <c r="I122" s="63">
        <v>4.8</v>
      </c>
      <c r="J122" s="63">
        <v>5.3</v>
      </c>
      <c r="K122" s="63">
        <f t="shared" si="5"/>
        <v>5.05</v>
      </c>
    </row>
    <row r="123" spans="1:11" ht="19.5" customHeight="1">
      <c r="A123" s="44" t="s">
        <v>92</v>
      </c>
      <c r="B123" s="21" t="s">
        <v>0</v>
      </c>
      <c r="C123" s="63">
        <v>5</v>
      </c>
      <c r="D123" s="63">
        <v>5.5</v>
      </c>
      <c r="E123" s="63">
        <v>5</v>
      </c>
      <c r="F123" s="63">
        <v>5.5</v>
      </c>
      <c r="G123" s="63">
        <v>5</v>
      </c>
      <c r="H123" s="63">
        <v>5.5</v>
      </c>
      <c r="I123" s="63">
        <v>5</v>
      </c>
      <c r="J123" s="63">
        <v>5.5</v>
      </c>
      <c r="K123" s="63">
        <f t="shared" si="5"/>
        <v>5.25</v>
      </c>
    </row>
    <row r="124" spans="1:11" ht="19.5" customHeight="1">
      <c r="A124" s="44" t="s">
        <v>35</v>
      </c>
      <c r="B124" s="21" t="s">
        <v>0</v>
      </c>
      <c r="C124" s="64">
        <v>3.7</v>
      </c>
      <c r="D124" s="64">
        <v>4</v>
      </c>
      <c r="E124" s="64">
        <v>3.7</v>
      </c>
      <c r="F124" s="64">
        <v>4</v>
      </c>
      <c r="G124" s="64">
        <v>3.7</v>
      </c>
      <c r="H124" s="64">
        <v>4</v>
      </c>
      <c r="I124" s="64">
        <v>3.7</v>
      </c>
      <c r="J124" s="64">
        <v>4</v>
      </c>
      <c r="K124" s="64">
        <f t="shared" si="5"/>
        <v>3.85</v>
      </c>
    </row>
    <row r="125" spans="1:11" ht="19.5" customHeight="1">
      <c r="A125" s="27"/>
      <c r="B125" s="23"/>
      <c r="C125" s="77"/>
      <c r="D125" s="77"/>
      <c r="E125" s="77"/>
      <c r="F125" s="77"/>
      <c r="G125" s="77"/>
      <c r="H125" s="77"/>
      <c r="I125" s="77"/>
      <c r="J125" s="77"/>
      <c r="K125" s="77" t="str">
        <f t="shared" si="5"/>
        <v>   </v>
      </c>
    </row>
    <row r="126" spans="1:11" ht="19.5" customHeight="1">
      <c r="A126" s="27" t="s">
        <v>203</v>
      </c>
      <c r="B126" s="18"/>
      <c r="C126" s="62"/>
      <c r="D126" s="62"/>
      <c r="E126" s="62"/>
      <c r="F126" s="62"/>
      <c r="G126" s="62"/>
      <c r="H126" s="62"/>
      <c r="I126" s="62"/>
      <c r="J126" s="62"/>
      <c r="K126" s="62" t="str">
        <f t="shared" si="5"/>
        <v>   </v>
      </c>
    </row>
    <row r="127" spans="1:11" ht="19.5" customHeight="1">
      <c r="A127" s="27" t="s">
        <v>204</v>
      </c>
      <c r="B127" s="24" t="s">
        <v>8</v>
      </c>
      <c r="C127" s="62"/>
      <c r="D127" s="62"/>
      <c r="E127" s="62"/>
      <c r="F127" s="62"/>
      <c r="G127" s="62"/>
      <c r="H127" s="62"/>
      <c r="I127" s="62"/>
      <c r="J127" s="62"/>
      <c r="K127" s="62" t="str">
        <f t="shared" si="5"/>
        <v>   </v>
      </c>
    </row>
    <row r="128" spans="1:13" ht="19.5" customHeight="1">
      <c r="A128" s="85" t="s">
        <v>36</v>
      </c>
      <c r="B128" s="20" t="s">
        <v>82</v>
      </c>
      <c r="C128" s="60" t="s">
        <v>80</v>
      </c>
      <c r="D128" s="60" t="s">
        <v>80</v>
      </c>
      <c r="E128" s="60" t="s">
        <v>80</v>
      </c>
      <c r="F128" s="60" t="s">
        <v>80</v>
      </c>
      <c r="G128" s="60" t="s">
        <v>80</v>
      </c>
      <c r="H128" s="60" t="s">
        <v>80</v>
      </c>
      <c r="I128" s="60" t="s">
        <v>80</v>
      </c>
      <c r="J128" s="60" t="s">
        <v>80</v>
      </c>
      <c r="K128" s="60" t="s">
        <v>80</v>
      </c>
      <c r="L128" s="101"/>
      <c r="M128" s="101"/>
    </row>
    <row r="129" spans="1:13" ht="19.5" customHeight="1">
      <c r="A129" s="85" t="s">
        <v>86</v>
      </c>
      <c r="B129" s="21" t="s">
        <v>0</v>
      </c>
      <c r="C129" s="61" t="s">
        <v>80</v>
      </c>
      <c r="D129" s="61" t="s">
        <v>80</v>
      </c>
      <c r="E129" s="61" t="s">
        <v>80</v>
      </c>
      <c r="F129" s="61" t="s">
        <v>80</v>
      </c>
      <c r="G129" s="61" t="s">
        <v>80</v>
      </c>
      <c r="H129" s="61" t="s">
        <v>80</v>
      </c>
      <c r="I129" s="61" t="s">
        <v>80</v>
      </c>
      <c r="J129" s="61" t="s">
        <v>80</v>
      </c>
      <c r="K129" s="61" t="s">
        <v>80</v>
      </c>
      <c r="L129" s="101"/>
      <c r="M129" s="101"/>
    </row>
    <row r="130" spans="1:13" ht="19.5" customHeight="1">
      <c r="A130" s="85" t="s">
        <v>37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1" t="s">
        <v>80</v>
      </c>
      <c r="L130" s="101"/>
      <c r="M130" s="101"/>
    </row>
    <row r="131" spans="1:13" ht="19.5" customHeight="1">
      <c r="A131" s="85" t="s">
        <v>38</v>
      </c>
      <c r="B131" s="21" t="s">
        <v>0</v>
      </c>
      <c r="C131" s="61" t="s">
        <v>80</v>
      </c>
      <c r="D131" s="61" t="s">
        <v>80</v>
      </c>
      <c r="E131" s="61" t="s">
        <v>80</v>
      </c>
      <c r="F131" s="61" t="s">
        <v>80</v>
      </c>
      <c r="G131" s="61" t="s">
        <v>80</v>
      </c>
      <c r="H131" s="61" t="s">
        <v>80</v>
      </c>
      <c r="I131" s="61" t="s">
        <v>80</v>
      </c>
      <c r="J131" s="61" t="s">
        <v>80</v>
      </c>
      <c r="K131" s="61" t="s">
        <v>80</v>
      </c>
      <c r="L131" s="101"/>
      <c r="M131" s="101"/>
    </row>
    <row r="132" spans="1:11" ht="19.5" customHeight="1">
      <c r="A132" s="27" t="s">
        <v>205</v>
      </c>
      <c r="B132" s="23"/>
      <c r="C132" s="81"/>
      <c r="D132" s="81"/>
      <c r="E132" s="81"/>
      <c r="F132" s="81"/>
      <c r="G132" s="81"/>
      <c r="H132" s="81"/>
      <c r="I132" s="81"/>
      <c r="J132" s="81"/>
      <c r="K132" s="81" t="str">
        <f t="shared" si="5"/>
        <v>   </v>
      </c>
    </row>
    <row r="133" spans="1:11" ht="19.5" customHeight="1">
      <c r="A133" s="44" t="s">
        <v>65</v>
      </c>
      <c r="B133" s="20" t="s">
        <v>82</v>
      </c>
      <c r="C133" s="60" t="s">
        <v>80</v>
      </c>
      <c r="D133" s="60" t="s">
        <v>80</v>
      </c>
      <c r="E133" s="60" t="s">
        <v>80</v>
      </c>
      <c r="F133" s="60" t="s">
        <v>80</v>
      </c>
      <c r="G133" s="60" t="s">
        <v>80</v>
      </c>
      <c r="H133" s="60" t="s">
        <v>80</v>
      </c>
      <c r="I133" s="60" t="s">
        <v>80</v>
      </c>
      <c r="J133" s="60" t="s">
        <v>80</v>
      </c>
      <c r="K133" s="60" t="str">
        <f>IF(ISERROR(AVERAGE(C133:J133))," = ",AVERAGE(C133:J133))</f>
        <v> = </v>
      </c>
    </row>
    <row r="134" spans="1:11" ht="19.5" customHeight="1">
      <c r="A134" s="44" t="s">
        <v>39</v>
      </c>
      <c r="B134" s="21" t="s">
        <v>0</v>
      </c>
      <c r="C134" s="61" t="s">
        <v>80</v>
      </c>
      <c r="D134" s="61" t="s">
        <v>80</v>
      </c>
      <c r="E134" s="61" t="s">
        <v>80</v>
      </c>
      <c r="F134" s="61" t="s">
        <v>80</v>
      </c>
      <c r="G134" s="61" t="s">
        <v>80</v>
      </c>
      <c r="H134" s="61" t="s">
        <v>80</v>
      </c>
      <c r="I134" s="61" t="s">
        <v>80</v>
      </c>
      <c r="J134" s="61" t="s">
        <v>80</v>
      </c>
      <c r="K134" s="60" t="str">
        <f>IF(ISERROR(AVERAGE(C134:J134))," = ",AVERAGE(C134:J134))</f>
        <v> = </v>
      </c>
    </row>
    <row r="135" spans="1:11" ht="19.5" customHeight="1">
      <c r="A135" s="44" t="s">
        <v>40</v>
      </c>
      <c r="B135" s="21" t="s">
        <v>0</v>
      </c>
      <c r="C135" s="61">
        <v>38</v>
      </c>
      <c r="D135" s="61">
        <v>47</v>
      </c>
      <c r="E135" s="61">
        <v>38</v>
      </c>
      <c r="F135" s="61">
        <v>47</v>
      </c>
      <c r="G135" s="61">
        <v>42</v>
      </c>
      <c r="H135" s="61">
        <v>49</v>
      </c>
      <c r="I135" s="61">
        <v>42</v>
      </c>
      <c r="J135" s="61">
        <v>49</v>
      </c>
      <c r="K135" s="61">
        <f t="shared" si="5"/>
        <v>44</v>
      </c>
    </row>
    <row r="136" spans="1:11" ht="19.5" customHeight="1">
      <c r="A136" s="44" t="s">
        <v>41</v>
      </c>
      <c r="B136" s="21" t="s">
        <v>0</v>
      </c>
      <c r="C136" s="61">
        <v>41</v>
      </c>
      <c r="D136" s="61">
        <v>50</v>
      </c>
      <c r="E136" s="61">
        <v>41</v>
      </c>
      <c r="F136" s="61">
        <v>50</v>
      </c>
      <c r="G136" s="61">
        <v>43</v>
      </c>
      <c r="H136" s="61">
        <v>52</v>
      </c>
      <c r="I136" s="61">
        <v>44</v>
      </c>
      <c r="J136" s="61">
        <v>52</v>
      </c>
      <c r="K136" s="61">
        <f t="shared" si="5"/>
        <v>46.625</v>
      </c>
    </row>
    <row r="137" spans="1:11" ht="19.5" customHeight="1">
      <c r="A137" s="44" t="s">
        <v>66</v>
      </c>
      <c r="B137" s="21" t="s">
        <v>0</v>
      </c>
      <c r="C137" s="61">
        <v>35</v>
      </c>
      <c r="D137" s="61">
        <v>42</v>
      </c>
      <c r="E137" s="61">
        <v>35</v>
      </c>
      <c r="F137" s="61">
        <v>42</v>
      </c>
      <c r="G137" s="61">
        <v>36</v>
      </c>
      <c r="H137" s="61">
        <v>43</v>
      </c>
      <c r="I137" s="61">
        <v>37</v>
      </c>
      <c r="J137" s="61">
        <v>43</v>
      </c>
      <c r="K137" s="61">
        <f t="shared" si="5"/>
        <v>39.125</v>
      </c>
    </row>
    <row r="138" spans="1:11" ht="19.5" customHeight="1">
      <c r="A138" s="44" t="s">
        <v>42</v>
      </c>
      <c r="B138" s="21" t="s">
        <v>0</v>
      </c>
      <c r="C138" s="61">
        <v>36</v>
      </c>
      <c r="D138" s="61">
        <v>45</v>
      </c>
      <c r="E138" s="61">
        <v>36</v>
      </c>
      <c r="F138" s="61">
        <v>45</v>
      </c>
      <c r="G138" s="61">
        <v>37</v>
      </c>
      <c r="H138" s="61">
        <v>46</v>
      </c>
      <c r="I138" s="61">
        <v>38</v>
      </c>
      <c r="J138" s="61">
        <v>47</v>
      </c>
      <c r="K138" s="61">
        <f t="shared" si="5"/>
        <v>41.25</v>
      </c>
    </row>
    <row r="139" spans="1:11" ht="19.5" customHeight="1">
      <c r="A139" s="44" t="s">
        <v>43</v>
      </c>
      <c r="B139" s="21" t="s">
        <v>0</v>
      </c>
      <c r="C139" s="61">
        <v>3.4</v>
      </c>
      <c r="D139" s="61">
        <v>3.6</v>
      </c>
      <c r="E139" s="61">
        <v>3.4</v>
      </c>
      <c r="F139" s="61">
        <v>3.6</v>
      </c>
      <c r="G139" s="61">
        <v>3.4</v>
      </c>
      <c r="H139" s="61">
        <v>3.6</v>
      </c>
      <c r="I139" s="61">
        <v>3.4</v>
      </c>
      <c r="J139" s="61">
        <v>3.6</v>
      </c>
      <c r="K139" s="61">
        <f t="shared" si="5"/>
        <v>3.5</v>
      </c>
    </row>
    <row r="140" spans="1:11" ht="19.5" customHeight="1">
      <c r="A140" s="44" t="s">
        <v>67</v>
      </c>
      <c r="B140" s="21" t="s">
        <v>0</v>
      </c>
      <c r="C140" s="61">
        <v>2.5</v>
      </c>
      <c r="D140" s="61">
        <v>2.7</v>
      </c>
      <c r="E140" s="61">
        <v>2.5</v>
      </c>
      <c r="F140" s="61">
        <v>2.7</v>
      </c>
      <c r="G140" s="61">
        <v>2.5</v>
      </c>
      <c r="H140" s="61">
        <v>2.7</v>
      </c>
      <c r="I140" s="61">
        <v>2.5</v>
      </c>
      <c r="J140" s="61">
        <v>2.7</v>
      </c>
      <c r="K140" s="61">
        <f t="shared" si="5"/>
        <v>2.6</v>
      </c>
    </row>
    <row r="141" spans="1:11" ht="19.5" customHeight="1">
      <c r="A141" s="27" t="s">
        <v>206</v>
      </c>
      <c r="B141" s="23"/>
      <c r="C141" s="82"/>
      <c r="D141" s="82"/>
      <c r="E141" s="82"/>
      <c r="F141" s="82"/>
      <c r="G141" s="82"/>
      <c r="H141" s="82"/>
      <c r="I141" s="82"/>
      <c r="J141" s="82"/>
      <c r="K141" s="82" t="str">
        <f t="shared" si="5"/>
        <v>   </v>
      </c>
    </row>
    <row r="142" spans="1:11" ht="19.5" customHeight="1">
      <c r="A142" s="44" t="s">
        <v>68</v>
      </c>
      <c r="B142" s="20" t="s">
        <v>82</v>
      </c>
      <c r="C142" s="60" t="s">
        <v>80</v>
      </c>
      <c r="D142" s="60" t="s">
        <v>80</v>
      </c>
      <c r="E142" s="60" t="s">
        <v>80</v>
      </c>
      <c r="F142" s="60" t="s">
        <v>80</v>
      </c>
      <c r="G142" s="60" t="s">
        <v>80</v>
      </c>
      <c r="H142" s="60" t="s">
        <v>80</v>
      </c>
      <c r="I142" s="60" t="s">
        <v>80</v>
      </c>
      <c r="J142" s="60" t="s">
        <v>80</v>
      </c>
      <c r="K142" s="60" t="str">
        <f>IF(ISERROR(AVERAGE(C142:J142))," =  ",AVERAGE(C142:J142))</f>
        <v> =  </v>
      </c>
    </row>
    <row r="143" spans="1:11" ht="19.5" customHeight="1">
      <c r="A143" s="44" t="s">
        <v>44</v>
      </c>
      <c r="B143" s="21" t="s">
        <v>0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 t="s">
        <v>80</v>
      </c>
      <c r="J143" s="60" t="s">
        <v>80</v>
      </c>
      <c r="K143" s="60" t="str">
        <f>IF(ISERROR(AVERAGE(C143:J143))," =  ",AVERAGE(C143:J143))</f>
        <v> =  </v>
      </c>
    </row>
    <row r="144" spans="1:11" ht="19.5" customHeight="1">
      <c r="A144" s="44" t="s">
        <v>45</v>
      </c>
      <c r="B144" s="21" t="s">
        <v>0</v>
      </c>
      <c r="C144" s="60" t="s">
        <v>80</v>
      </c>
      <c r="D144" s="60" t="s">
        <v>80</v>
      </c>
      <c r="E144" s="60" t="s">
        <v>80</v>
      </c>
      <c r="F144" s="60" t="s">
        <v>80</v>
      </c>
      <c r="G144" s="60" t="s">
        <v>80</v>
      </c>
      <c r="H144" s="60" t="s">
        <v>80</v>
      </c>
      <c r="I144" s="60" t="s">
        <v>80</v>
      </c>
      <c r="J144" s="60" t="s">
        <v>80</v>
      </c>
      <c r="K144" s="60" t="str">
        <f>IF(ISERROR(AVERAGE(C144:J144))," =  ",AVERAGE(C144:J144))</f>
        <v> =  </v>
      </c>
    </row>
    <row r="145" spans="1:11" ht="19.5" customHeight="1">
      <c r="A145" s="44" t="s">
        <v>46</v>
      </c>
      <c r="B145" s="21" t="s">
        <v>0</v>
      </c>
      <c r="C145" s="61">
        <v>44</v>
      </c>
      <c r="D145" s="61">
        <v>54</v>
      </c>
      <c r="E145" s="61">
        <v>44</v>
      </c>
      <c r="F145" s="61">
        <v>54</v>
      </c>
      <c r="G145" s="61">
        <v>44</v>
      </c>
      <c r="H145" s="61">
        <v>54</v>
      </c>
      <c r="I145" s="61">
        <v>44</v>
      </c>
      <c r="J145" s="61">
        <v>54</v>
      </c>
      <c r="K145" s="61">
        <f t="shared" si="5"/>
        <v>49</v>
      </c>
    </row>
    <row r="146" spans="1:11" ht="19.5" customHeight="1">
      <c r="A146" s="44" t="s">
        <v>47</v>
      </c>
      <c r="B146" s="21" t="s">
        <v>0</v>
      </c>
      <c r="C146" s="61">
        <v>51</v>
      </c>
      <c r="D146" s="61">
        <v>64</v>
      </c>
      <c r="E146" s="61">
        <v>51</v>
      </c>
      <c r="F146" s="61">
        <v>64</v>
      </c>
      <c r="G146" s="61">
        <v>51</v>
      </c>
      <c r="H146" s="61">
        <v>64</v>
      </c>
      <c r="I146" s="61">
        <v>51</v>
      </c>
      <c r="J146" s="61">
        <v>64</v>
      </c>
      <c r="K146" s="61">
        <f t="shared" si="5"/>
        <v>57.5</v>
      </c>
    </row>
    <row r="147" spans="1:11" ht="19.5" customHeight="1">
      <c r="A147" s="44" t="s">
        <v>48</v>
      </c>
      <c r="B147" s="21" t="s">
        <v>0</v>
      </c>
      <c r="C147" s="61">
        <v>44</v>
      </c>
      <c r="D147" s="61">
        <v>53</v>
      </c>
      <c r="E147" s="61">
        <v>44</v>
      </c>
      <c r="F147" s="61">
        <v>53</v>
      </c>
      <c r="G147" s="61">
        <v>45</v>
      </c>
      <c r="H147" s="61">
        <v>54</v>
      </c>
      <c r="I147" s="61">
        <v>45</v>
      </c>
      <c r="J147" s="61">
        <v>54</v>
      </c>
      <c r="K147" s="61">
        <f t="shared" si="5"/>
        <v>49</v>
      </c>
    </row>
    <row r="148" spans="1:11" ht="19.5" customHeight="1">
      <c r="A148" s="44" t="s">
        <v>49</v>
      </c>
      <c r="B148" s="21" t="s">
        <v>0</v>
      </c>
      <c r="C148" s="61">
        <v>46</v>
      </c>
      <c r="D148" s="61">
        <v>57</v>
      </c>
      <c r="E148" s="61">
        <v>46</v>
      </c>
      <c r="F148" s="61">
        <v>57</v>
      </c>
      <c r="G148" s="61">
        <v>46</v>
      </c>
      <c r="H148" s="61">
        <v>57</v>
      </c>
      <c r="I148" s="61">
        <v>46</v>
      </c>
      <c r="J148" s="61">
        <v>57</v>
      </c>
      <c r="K148" s="61">
        <f t="shared" si="5"/>
        <v>51.5</v>
      </c>
    </row>
    <row r="149" spans="1:11" ht="19.5" customHeight="1">
      <c r="A149" s="44" t="s">
        <v>50</v>
      </c>
      <c r="B149" s="21" t="s">
        <v>0</v>
      </c>
      <c r="C149" s="61">
        <v>29</v>
      </c>
      <c r="D149" s="61">
        <v>32</v>
      </c>
      <c r="E149" s="61">
        <v>29</v>
      </c>
      <c r="F149" s="61">
        <v>32</v>
      </c>
      <c r="G149" s="61">
        <v>30</v>
      </c>
      <c r="H149" s="61">
        <v>33</v>
      </c>
      <c r="I149" s="61">
        <v>30</v>
      </c>
      <c r="J149" s="61">
        <v>33</v>
      </c>
      <c r="K149" s="61">
        <f t="shared" si="5"/>
        <v>31</v>
      </c>
    </row>
    <row r="150" spans="1:11" ht="19.5" customHeight="1">
      <c r="A150" s="27" t="s">
        <v>207</v>
      </c>
      <c r="B150" s="24" t="s">
        <v>8</v>
      </c>
      <c r="C150" s="81"/>
      <c r="D150" s="81"/>
      <c r="E150" s="81"/>
      <c r="F150" s="81"/>
      <c r="G150" s="81"/>
      <c r="H150" s="81"/>
      <c r="I150" s="81"/>
      <c r="J150" s="81"/>
      <c r="K150" s="81" t="str">
        <f t="shared" si="5"/>
        <v>   </v>
      </c>
    </row>
    <row r="151" spans="1:11" ht="19.5" customHeight="1">
      <c r="A151" s="44" t="s">
        <v>69</v>
      </c>
      <c r="B151" s="20" t="s">
        <v>82</v>
      </c>
      <c r="C151" s="68" t="s">
        <v>80</v>
      </c>
      <c r="D151" s="68" t="s">
        <v>80</v>
      </c>
      <c r="E151" s="68" t="s">
        <v>80</v>
      </c>
      <c r="F151" s="68" t="s">
        <v>80</v>
      </c>
      <c r="G151" s="68" t="s">
        <v>80</v>
      </c>
      <c r="H151" s="68" t="s">
        <v>80</v>
      </c>
      <c r="I151" s="68" t="s">
        <v>80</v>
      </c>
      <c r="J151" s="68" t="s">
        <v>80</v>
      </c>
      <c r="K151" s="68" t="str">
        <f>IF(ISERROR(AVERAGE(C151:J151))," =  ",AVERAGE(C151:J151))</f>
        <v> =  </v>
      </c>
    </row>
    <row r="152" spans="1:11" ht="19.5" customHeight="1">
      <c r="A152" s="44" t="s">
        <v>70</v>
      </c>
      <c r="B152" s="21" t="s">
        <v>0</v>
      </c>
      <c r="C152" s="69" t="s">
        <v>80</v>
      </c>
      <c r="D152" s="69" t="s">
        <v>80</v>
      </c>
      <c r="E152" s="69" t="s">
        <v>80</v>
      </c>
      <c r="F152" s="69" t="s">
        <v>80</v>
      </c>
      <c r="G152" s="69" t="s">
        <v>80</v>
      </c>
      <c r="H152" s="69" t="s">
        <v>80</v>
      </c>
      <c r="I152" s="69" t="s">
        <v>80</v>
      </c>
      <c r="J152" s="69" t="s">
        <v>80</v>
      </c>
      <c r="K152" s="68" t="str">
        <f>IF(ISERROR(AVERAGE(C152:J152))," =  ",AVERAGE(C152:J152))</f>
        <v> =  </v>
      </c>
    </row>
    <row r="153" spans="1:11" ht="19.5" customHeight="1">
      <c r="A153" s="27" t="s">
        <v>208</v>
      </c>
      <c r="B153" s="23"/>
      <c r="C153" s="81"/>
      <c r="D153" s="81"/>
      <c r="E153" s="81"/>
      <c r="F153" s="81"/>
      <c r="G153" s="81"/>
      <c r="H153" s="81"/>
      <c r="I153" s="81"/>
      <c r="J153" s="81"/>
      <c r="K153" s="81" t="str">
        <f t="shared" si="5"/>
        <v>   </v>
      </c>
    </row>
    <row r="154" spans="1:11" ht="19.5" customHeight="1">
      <c r="A154" s="51"/>
      <c r="B154" s="20" t="s">
        <v>82</v>
      </c>
      <c r="C154" s="60">
        <v>51</v>
      </c>
      <c r="D154" s="60">
        <v>77</v>
      </c>
      <c r="E154" s="60">
        <v>51</v>
      </c>
      <c r="F154" s="60">
        <v>77</v>
      </c>
      <c r="G154" s="60">
        <v>53</v>
      </c>
      <c r="H154" s="60">
        <v>78</v>
      </c>
      <c r="I154" s="60">
        <v>53</v>
      </c>
      <c r="J154" s="60">
        <v>78</v>
      </c>
      <c r="K154" s="60">
        <f t="shared" si="5"/>
        <v>64.75</v>
      </c>
    </row>
    <row r="155" spans="1:11" ht="19.5" customHeight="1">
      <c r="A155" s="54"/>
      <c r="B155" s="18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9.5" customHeight="1">
      <c r="A156" s="27" t="s">
        <v>209</v>
      </c>
      <c r="B156" s="18"/>
      <c r="C156" s="82"/>
      <c r="D156" s="83"/>
      <c r="E156" s="82"/>
      <c r="F156" s="83"/>
      <c r="G156" s="82"/>
      <c r="H156" s="83"/>
      <c r="I156" s="82"/>
      <c r="J156" s="83"/>
      <c r="K156" s="82"/>
    </row>
    <row r="157" spans="1:11" ht="19.5" customHeight="1">
      <c r="A157" s="27" t="s">
        <v>71</v>
      </c>
      <c r="B157" s="18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1:11" ht="19.5" customHeight="1">
      <c r="A158" s="44" t="s">
        <v>74</v>
      </c>
      <c r="B158" s="20" t="s">
        <v>82</v>
      </c>
      <c r="C158" s="63">
        <v>6</v>
      </c>
      <c r="D158" s="63">
        <v>8.25</v>
      </c>
      <c r="E158" s="63">
        <v>6</v>
      </c>
      <c r="F158" s="63">
        <v>8.25</v>
      </c>
      <c r="G158" s="63">
        <v>6</v>
      </c>
      <c r="H158" s="63">
        <v>8.25</v>
      </c>
      <c r="I158" s="63">
        <v>6</v>
      </c>
      <c r="J158" s="63">
        <v>8.52</v>
      </c>
      <c r="K158" s="63">
        <f aca="true" t="shared" si="6" ref="K158:K173">IF(ISERROR(AVERAGE(C158:J158)),"   ",AVERAGE(C158:J158))</f>
        <v>7.1587499999999995</v>
      </c>
    </row>
    <row r="159" spans="1:11" ht="19.5" customHeight="1">
      <c r="A159" s="44" t="s">
        <v>93</v>
      </c>
      <c r="B159" s="21" t="s">
        <v>0</v>
      </c>
      <c r="C159" s="64">
        <v>12</v>
      </c>
      <c r="D159" s="64">
        <v>14</v>
      </c>
      <c r="E159" s="64">
        <v>12</v>
      </c>
      <c r="F159" s="64">
        <v>14</v>
      </c>
      <c r="G159" s="64">
        <v>12</v>
      </c>
      <c r="H159" s="64">
        <v>14</v>
      </c>
      <c r="I159" s="64">
        <v>12</v>
      </c>
      <c r="J159" s="64">
        <v>14</v>
      </c>
      <c r="K159" s="64">
        <f t="shared" si="6"/>
        <v>13</v>
      </c>
    </row>
    <row r="160" spans="1:11" ht="19.5" customHeight="1">
      <c r="A160" s="44" t="s">
        <v>90</v>
      </c>
      <c r="B160" s="21" t="s">
        <v>0</v>
      </c>
      <c r="C160" s="68" t="s">
        <v>80</v>
      </c>
      <c r="D160" s="68" t="s">
        <v>80</v>
      </c>
      <c r="E160" s="68" t="s">
        <v>80</v>
      </c>
      <c r="F160" s="68" t="s">
        <v>80</v>
      </c>
      <c r="G160" s="68" t="s">
        <v>80</v>
      </c>
      <c r="H160" s="68" t="s">
        <v>80</v>
      </c>
      <c r="I160" s="68" t="s">
        <v>80</v>
      </c>
      <c r="J160" s="68" t="s">
        <v>80</v>
      </c>
      <c r="K160" s="68" t="str">
        <f>IF(ISERROR(AVERAGE(C160:J160)),"  = ",AVERAGE(C160:J160))</f>
        <v>  = </v>
      </c>
    </row>
    <row r="161" spans="1:11" ht="19.5" customHeight="1">
      <c r="A161" s="44" t="s">
        <v>90</v>
      </c>
      <c r="B161" s="21" t="s">
        <v>85</v>
      </c>
      <c r="C161" s="68" t="s">
        <v>80</v>
      </c>
      <c r="D161" s="68" t="s">
        <v>80</v>
      </c>
      <c r="E161" s="68" t="s">
        <v>80</v>
      </c>
      <c r="F161" s="68" t="s">
        <v>80</v>
      </c>
      <c r="G161" s="68" t="s">
        <v>80</v>
      </c>
      <c r="H161" s="68" t="s">
        <v>80</v>
      </c>
      <c r="I161" s="68" t="s">
        <v>80</v>
      </c>
      <c r="J161" s="68" t="s">
        <v>80</v>
      </c>
      <c r="K161" s="68" t="str">
        <f>IF(ISERROR(AVERAGE(C161:J161)),"  = ",AVERAGE(C161:J161))</f>
        <v>  = </v>
      </c>
    </row>
    <row r="162" spans="1:11" ht="19.5" customHeight="1">
      <c r="A162" s="27" t="s">
        <v>72</v>
      </c>
      <c r="B162" s="18"/>
      <c r="C162" s="62"/>
      <c r="D162" s="62"/>
      <c r="E162" s="62"/>
      <c r="F162" s="62"/>
      <c r="G162" s="62"/>
      <c r="H162" s="62"/>
      <c r="I162" s="62"/>
      <c r="J162" s="62"/>
      <c r="K162" s="62" t="str">
        <f t="shared" si="6"/>
        <v>   </v>
      </c>
    </row>
    <row r="163" spans="1:11" ht="19.5" customHeight="1">
      <c r="A163" s="44" t="s">
        <v>51</v>
      </c>
      <c r="B163" s="20" t="s">
        <v>82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8" t="str">
        <f t="shared" si="6"/>
        <v>   </v>
      </c>
    </row>
    <row r="164" spans="1:11" ht="19.5" customHeight="1">
      <c r="A164" s="44" t="s">
        <v>52</v>
      </c>
      <c r="B164" s="21" t="s">
        <v>0</v>
      </c>
      <c r="C164" s="64">
        <v>3.8</v>
      </c>
      <c r="D164" s="64">
        <v>6.2</v>
      </c>
      <c r="E164" s="64">
        <v>3.8</v>
      </c>
      <c r="F164" s="64">
        <v>6.2</v>
      </c>
      <c r="G164" s="64">
        <v>3.8</v>
      </c>
      <c r="H164" s="64">
        <v>6.2</v>
      </c>
      <c r="I164" s="64">
        <v>3.8</v>
      </c>
      <c r="J164" s="64">
        <v>6.5</v>
      </c>
      <c r="K164" s="64">
        <f t="shared" si="6"/>
        <v>5.0375</v>
      </c>
    </row>
    <row r="165" spans="1:11" ht="19.5" customHeight="1">
      <c r="A165" s="27"/>
      <c r="B165" s="23"/>
      <c r="C165" s="77"/>
      <c r="D165" s="77"/>
      <c r="E165" s="77"/>
      <c r="F165" s="77"/>
      <c r="G165" s="77"/>
      <c r="H165" s="77"/>
      <c r="I165" s="77"/>
      <c r="J165" s="77"/>
      <c r="K165" s="77" t="str">
        <f t="shared" si="6"/>
        <v>   </v>
      </c>
    </row>
    <row r="166" spans="1:11" ht="19.5" customHeight="1">
      <c r="A166" s="27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 t="str">
        <f t="shared" si="6"/>
        <v>   </v>
      </c>
    </row>
    <row r="167" spans="1:11" ht="19.5" customHeight="1">
      <c r="A167" s="27" t="s">
        <v>210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 t="str">
        <f t="shared" si="6"/>
        <v>   </v>
      </c>
    </row>
    <row r="168" spans="1:11" ht="19.5" customHeight="1">
      <c r="A168" s="44" t="s">
        <v>73</v>
      </c>
      <c r="B168" s="20" t="s">
        <v>82</v>
      </c>
      <c r="C168" s="63">
        <v>5.164568990894865</v>
      </c>
      <c r="D168" s="63">
        <v>8.263310385431783</v>
      </c>
      <c r="E168" s="63">
        <v>5.164568990894865</v>
      </c>
      <c r="F168" s="63">
        <v>8.263310385431783</v>
      </c>
      <c r="G168" s="63">
        <v>5.164568990894865</v>
      </c>
      <c r="H168" s="63">
        <v>8.263310385431783</v>
      </c>
      <c r="I168" s="63">
        <v>5.164568990894865</v>
      </c>
      <c r="J168" s="63">
        <v>8.263310385431783</v>
      </c>
      <c r="K168" s="63">
        <f t="shared" si="6"/>
        <v>6.7139396881633235</v>
      </c>
    </row>
    <row r="169" spans="1:11" ht="19.5" customHeight="1">
      <c r="A169" s="44" t="s">
        <v>94</v>
      </c>
      <c r="B169" s="21" t="s">
        <v>0</v>
      </c>
      <c r="C169" s="69" t="s">
        <v>80</v>
      </c>
      <c r="D169" s="69" t="s">
        <v>80</v>
      </c>
      <c r="E169" s="69" t="s">
        <v>80</v>
      </c>
      <c r="F169" s="69" t="s">
        <v>80</v>
      </c>
      <c r="G169" s="69" t="s">
        <v>80</v>
      </c>
      <c r="H169" s="69" t="s">
        <v>80</v>
      </c>
      <c r="I169" s="69" t="s">
        <v>80</v>
      </c>
      <c r="J169" s="69" t="s">
        <v>80</v>
      </c>
      <c r="K169" s="69" t="str">
        <f>IF(ISERROR(AVERAGE(C169:J169)),"  = ",AVERAGE(C169:J169))</f>
        <v>  = </v>
      </c>
    </row>
    <row r="170" spans="1:11" ht="19.5" customHeight="1">
      <c r="A170" s="27" t="s">
        <v>211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 t="str">
        <f t="shared" si="6"/>
        <v>   </v>
      </c>
    </row>
    <row r="171" spans="1:11" ht="19.5" customHeight="1">
      <c r="A171" s="44" t="s">
        <v>138</v>
      </c>
      <c r="B171" s="20" t="s">
        <v>82</v>
      </c>
      <c r="C171" s="63">
        <v>7.746853486342298</v>
      </c>
      <c r="D171" s="63">
        <v>10.845594880879217</v>
      </c>
      <c r="E171" s="63">
        <v>7.746853486342298</v>
      </c>
      <c r="F171" s="63">
        <v>10.845594880879217</v>
      </c>
      <c r="G171" s="63">
        <v>7.746853486342298</v>
      </c>
      <c r="H171" s="63">
        <v>10.845594880879217</v>
      </c>
      <c r="I171" s="63">
        <v>7.746853486342298</v>
      </c>
      <c r="J171" s="63">
        <v>10.845594880879217</v>
      </c>
      <c r="K171" s="63">
        <f t="shared" si="6"/>
        <v>9.296224183610757</v>
      </c>
    </row>
    <row r="172" spans="1:11" ht="19.5" customHeight="1">
      <c r="A172" s="44" t="s">
        <v>139</v>
      </c>
      <c r="B172" s="21" t="s">
        <v>0</v>
      </c>
      <c r="C172" s="64">
        <v>2.0658275963579458</v>
      </c>
      <c r="D172" s="64">
        <v>3.5</v>
      </c>
      <c r="E172" s="64">
        <v>2.0658275963579458</v>
      </c>
      <c r="F172" s="64">
        <v>3.5</v>
      </c>
      <c r="G172" s="64">
        <v>2.0658275963579458</v>
      </c>
      <c r="H172" s="64">
        <v>3.5</v>
      </c>
      <c r="I172" s="64">
        <v>2.0658275963579458</v>
      </c>
      <c r="J172" s="64">
        <v>3.5</v>
      </c>
      <c r="K172" s="64">
        <f t="shared" si="6"/>
        <v>2.782913798178973</v>
      </c>
    </row>
    <row r="173" spans="1:11" ht="19.5" customHeight="1">
      <c r="A173" s="44" t="s">
        <v>140</v>
      </c>
      <c r="B173" s="21" t="s">
        <v>0</v>
      </c>
      <c r="C173" s="64">
        <v>0.77</v>
      </c>
      <c r="D173" s="64">
        <v>1.9</v>
      </c>
      <c r="E173" s="64">
        <v>0.77</v>
      </c>
      <c r="F173" s="64">
        <v>1.9</v>
      </c>
      <c r="G173" s="64">
        <v>0.77</v>
      </c>
      <c r="H173" s="64">
        <v>1.9</v>
      </c>
      <c r="I173" s="64">
        <v>0.77</v>
      </c>
      <c r="J173" s="64">
        <v>1.9</v>
      </c>
      <c r="K173" s="64">
        <f t="shared" si="6"/>
        <v>1.335</v>
      </c>
    </row>
    <row r="174" spans="1:9" ht="19.5" customHeight="1">
      <c r="A174" s="55" t="s">
        <v>212</v>
      </c>
      <c r="B174" s="26"/>
      <c r="C174" s="26"/>
      <c r="D174" s="26"/>
      <c r="E174" s="22"/>
      <c r="F174" s="22"/>
      <c r="G174" s="7"/>
      <c r="I174" s="7"/>
    </row>
    <row r="175" spans="1:9" ht="12.75">
      <c r="A175" s="19"/>
      <c r="B175" s="26"/>
      <c r="C175" s="26"/>
      <c r="D175" s="26"/>
      <c r="E175" s="22"/>
      <c r="F175" s="22"/>
      <c r="G175" s="7"/>
      <c r="I175" s="7"/>
    </row>
    <row r="176" spans="1:9" ht="12.75">
      <c r="A176" s="19"/>
      <c r="B176" s="26"/>
      <c r="C176" s="26"/>
      <c r="D176" s="26"/>
      <c r="E176" s="22"/>
      <c r="F176" s="22"/>
      <c r="G176" s="7"/>
      <c r="I176" s="7"/>
    </row>
    <row r="177" spans="1:9" ht="12.75">
      <c r="A177" s="7"/>
      <c r="B177" s="7"/>
      <c r="C177" s="7"/>
      <c r="D177" s="7"/>
      <c r="E177" s="1"/>
      <c r="F177" s="1"/>
      <c r="G177" s="7"/>
      <c r="I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190">
    <mergeCell ref="G113:H113"/>
    <mergeCell ref="I113:J113"/>
    <mergeCell ref="G110:H110"/>
    <mergeCell ref="I110:J110"/>
    <mergeCell ref="G111:H111"/>
    <mergeCell ref="I111:J111"/>
    <mergeCell ref="G108:H108"/>
    <mergeCell ref="I108:J108"/>
    <mergeCell ref="G109:H109"/>
    <mergeCell ref="I109:J109"/>
    <mergeCell ref="G106:H106"/>
    <mergeCell ref="I106:J106"/>
    <mergeCell ref="G107:H107"/>
    <mergeCell ref="I107:J107"/>
    <mergeCell ref="G104:H104"/>
    <mergeCell ref="I104:J104"/>
    <mergeCell ref="G105:H105"/>
    <mergeCell ref="I105:J105"/>
    <mergeCell ref="G102:H102"/>
    <mergeCell ref="I102:J102"/>
    <mergeCell ref="G103:H103"/>
    <mergeCell ref="I103:J103"/>
    <mergeCell ref="G100:H100"/>
    <mergeCell ref="I100:J100"/>
    <mergeCell ref="G101:H101"/>
    <mergeCell ref="I101:J101"/>
    <mergeCell ref="G97:H97"/>
    <mergeCell ref="I97:J97"/>
    <mergeCell ref="G98:H98"/>
    <mergeCell ref="I98:J98"/>
    <mergeCell ref="G95:H95"/>
    <mergeCell ref="I95:J95"/>
    <mergeCell ref="G96:H96"/>
    <mergeCell ref="I96:J96"/>
    <mergeCell ref="G93:H93"/>
    <mergeCell ref="I93:J93"/>
    <mergeCell ref="G94:H94"/>
    <mergeCell ref="I94:J94"/>
    <mergeCell ref="G91:H91"/>
    <mergeCell ref="I91:J91"/>
    <mergeCell ref="G92:H92"/>
    <mergeCell ref="I92:J92"/>
    <mergeCell ref="G89:H89"/>
    <mergeCell ref="I89:J89"/>
    <mergeCell ref="G90:H90"/>
    <mergeCell ref="I90:J90"/>
    <mergeCell ref="G87:H87"/>
    <mergeCell ref="I87:J87"/>
    <mergeCell ref="G88:H88"/>
    <mergeCell ref="I88:J88"/>
    <mergeCell ref="G85:H85"/>
    <mergeCell ref="I85:J85"/>
    <mergeCell ref="G86:H86"/>
    <mergeCell ref="I86:J86"/>
    <mergeCell ref="G83:H83"/>
    <mergeCell ref="I83:J83"/>
    <mergeCell ref="G84:H84"/>
    <mergeCell ref="I84:J84"/>
    <mergeCell ref="G81:H81"/>
    <mergeCell ref="I81:J81"/>
    <mergeCell ref="G82:H82"/>
    <mergeCell ref="I82:J82"/>
    <mergeCell ref="G79:H79"/>
    <mergeCell ref="I79:J79"/>
    <mergeCell ref="G80:H80"/>
    <mergeCell ref="I80:J80"/>
    <mergeCell ref="G77:H77"/>
    <mergeCell ref="I77:J77"/>
    <mergeCell ref="G78:H78"/>
    <mergeCell ref="I78:J78"/>
    <mergeCell ref="G75:H75"/>
    <mergeCell ref="I75:J75"/>
    <mergeCell ref="G76:H76"/>
    <mergeCell ref="I76:J76"/>
    <mergeCell ref="G73:H73"/>
    <mergeCell ref="I73:J73"/>
    <mergeCell ref="G74:H74"/>
    <mergeCell ref="I74:J74"/>
    <mergeCell ref="G71:H71"/>
    <mergeCell ref="I71:J71"/>
    <mergeCell ref="G72:H72"/>
    <mergeCell ref="I72:J72"/>
    <mergeCell ref="G69:H69"/>
    <mergeCell ref="I69:J69"/>
    <mergeCell ref="G68:H68"/>
    <mergeCell ref="G70:H70"/>
    <mergeCell ref="I70:J70"/>
    <mergeCell ref="I65:J65"/>
    <mergeCell ref="I68:J68"/>
    <mergeCell ref="I4:J4"/>
    <mergeCell ref="I63:J63"/>
    <mergeCell ref="C109:D109"/>
    <mergeCell ref="E109:F109"/>
    <mergeCell ref="C113:D113"/>
    <mergeCell ref="E113:F113"/>
    <mergeCell ref="C110:D110"/>
    <mergeCell ref="E110:F110"/>
    <mergeCell ref="C111:D111"/>
    <mergeCell ref="E111:F111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8:D98"/>
    <mergeCell ref="E98:F98"/>
    <mergeCell ref="C100:D100"/>
    <mergeCell ref="E100:F100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3:D63"/>
    <mergeCell ref="E63:F63"/>
    <mergeCell ref="G63:H63"/>
    <mergeCell ref="C65:D65"/>
    <mergeCell ref="E65:F65"/>
    <mergeCell ref="G65:H65"/>
    <mergeCell ref="A1:F1"/>
    <mergeCell ref="C4:D4"/>
    <mergeCell ref="E4:F4"/>
    <mergeCell ref="G4:H4"/>
    <mergeCell ref="A2:K2"/>
  </mergeCells>
  <printOptions horizontalCentered="1"/>
  <pageMargins left="0.5905511811023623" right="0" top="0" bottom="0" header="0.1968503937007874" footer="0"/>
  <pageSetup fitToHeight="1" fitToWidth="1" orientation="portrait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showGridLines="0" zoomScale="75" zoomScaleNormal="75" workbookViewId="0" topLeftCell="A1">
      <selection activeCell="A113" sqref="A113:K175"/>
    </sheetView>
  </sheetViews>
  <sheetFormatPr defaultColWidth="9.00390625" defaultRowHeight="12.75"/>
  <cols>
    <col min="1" max="1" width="55.125" style="0" customWidth="1"/>
    <col min="2" max="2" width="7.25390625" style="0" bestFit="1" customWidth="1"/>
    <col min="3" max="3" width="9.375" style="0" customWidth="1"/>
    <col min="4" max="5" width="9.625" style="0" customWidth="1"/>
    <col min="6" max="6" width="10.25390625" style="0" customWidth="1"/>
    <col min="7" max="7" width="10.375" style="0" customWidth="1"/>
    <col min="8" max="8" width="9.125" style="0" customWidth="1"/>
    <col min="9" max="9" width="10.50390625" style="0" customWidth="1"/>
    <col min="10" max="10" width="9.75390625" style="0" customWidth="1"/>
    <col min="11" max="11" width="11.875" style="0" customWidth="1"/>
    <col min="12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46.5" customHeight="1">
      <c r="A2" s="132" t="s">
        <v>256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6"/>
      <c r="J3" s="1"/>
    </row>
    <row r="4" spans="1:11" ht="17.25" thickTop="1">
      <c r="A4" s="17"/>
      <c r="B4" s="18"/>
      <c r="C4" s="134" t="s">
        <v>149</v>
      </c>
      <c r="D4" s="134"/>
      <c r="E4" s="134" t="s">
        <v>150</v>
      </c>
      <c r="F4" s="134"/>
      <c r="G4" s="134" t="s">
        <v>151</v>
      </c>
      <c r="H4" s="134"/>
      <c r="I4" s="134" t="s">
        <v>152</v>
      </c>
      <c r="J4" s="134"/>
      <c r="K4" s="70" t="s">
        <v>144</v>
      </c>
    </row>
    <row r="5" spans="1:11" ht="16.5">
      <c r="A5" s="27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219</v>
      </c>
    </row>
    <row r="6" spans="1:11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</row>
    <row r="7" spans="1:11" ht="19.5" customHeight="1">
      <c r="A7" s="85" t="s">
        <v>108</v>
      </c>
      <c r="B7" s="20" t="s">
        <v>81</v>
      </c>
      <c r="C7" s="60" t="s">
        <v>80</v>
      </c>
      <c r="D7" s="60" t="s">
        <v>80</v>
      </c>
      <c r="E7" s="60" t="s">
        <v>80</v>
      </c>
      <c r="F7" s="60" t="s">
        <v>80</v>
      </c>
      <c r="G7" s="60" t="s">
        <v>80</v>
      </c>
      <c r="H7" s="60" t="s">
        <v>80</v>
      </c>
      <c r="I7" s="60" t="s">
        <v>80</v>
      </c>
      <c r="J7" s="60" t="s">
        <v>80</v>
      </c>
      <c r="K7" s="60" t="str">
        <f>IF(ISERROR(AVERAGE(C7:J7))," =  ",AVERAGE(C7:J7))</f>
        <v> =  </v>
      </c>
    </row>
    <row r="8" spans="1:11" ht="19.5" customHeight="1">
      <c r="A8" s="85" t="s">
        <v>109</v>
      </c>
      <c r="B8" s="20" t="s">
        <v>0</v>
      </c>
      <c r="C8" s="60">
        <v>146.5</v>
      </c>
      <c r="D8" s="60">
        <v>147.5</v>
      </c>
      <c r="E8" s="60">
        <v>145.5</v>
      </c>
      <c r="F8" s="60">
        <v>146.5</v>
      </c>
      <c r="G8" s="60">
        <v>143.5</v>
      </c>
      <c r="H8" s="60">
        <v>144.5</v>
      </c>
      <c r="I8" s="60">
        <v>143.5</v>
      </c>
      <c r="J8" s="60">
        <v>144.5</v>
      </c>
      <c r="K8" s="60">
        <f aca="true" t="shared" si="0" ref="K8:K13">IF(ISERROR(AVERAGE(C8:J8))," =  ",AVERAGE(C8:J8))</f>
        <v>145.25</v>
      </c>
    </row>
    <row r="9" spans="1:11" ht="19.5" customHeight="1">
      <c r="A9" s="85" t="s">
        <v>110</v>
      </c>
      <c r="B9" s="21" t="s">
        <v>0</v>
      </c>
      <c r="C9" s="60">
        <v>142</v>
      </c>
      <c r="D9" s="60">
        <v>144</v>
      </c>
      <c r="E9" s="60">
        <v>141</v>
      </c>
      <c r="F9" s="60">
        <v>143</v>
      </c>
      <c r="G9" s="60">
        <v>139</v>
      </c>
      <c r="H9" s="60">
        <v>141</v>
      </c>
      <c r="I9" s="60">
        <v>139</v>
      </c>
      <c r="J9" s="60">
        <v>141</v>
      </c>
      <c r="K9" s="60">
        <f t="shared" si="0"/>
        <v>141.25</v>
      </c>
    </row>
    <row r="10" spans="1:11" ht="19.5" customHeight="1">
      <c r="A10" s="86" t="s">
        <v>111</v>
      </c>
      <c r="B10" s="21" t="s">
        <v>0</v>
      </c>
      <c r="C10" s="60">
        <v>129</v>
      </c>
      <c r="D10" s="60">
        <v>131</v>
      </c>
      <c r="E10" s="60">
        <v>128.5</v>
      </c>
      <c r="F10" s="60">
        <v>130.5</v>
      </c>
      <c r="G10" s="60">
        <v>126.5</v>
      </c>
      <c r="H10" s="60">
        <v>128.5</v>
      </c>
      <c r="I10" s="60">
        <v>126.5</v>
      </c>
      <c r="J10" s="60">
        <v>128.5</v>
      </c>
      <c r="K10" s="60">
        <f t="shared" si="0"/>
        <v>128.625</v>
      </c>
    </row>
    <row r="11" spans="1:11" ht="19.5" customHeight="1">
      <c r="A11" s="86" t="s">
        <v>112</v>
      </c>
      <c r="B11" s="21" t="s">
        <v>0</v>
      </c>
      <c r="C11" s="61">
        <v>126</v>
      </c>
      <c r="D11" s="61">
        <v>129</v>
      </c>
      <c r="E11" s="61">
        <v>125.5</v>
      </c>
      <c r="F11" s="61">
        <v>128.5</v>
      </c>
      <c r="G11" s="61">
        <v>123.5</v>
      </c>
      <c r="H11" s="61">
        <v>126.5</v>
      </c>
      <c r="I11" s="61">
        <v>123.5</v>
      </c>
      <c r="J11" s="61">
        <v>126.5</v>
      </c>
      <c r="K11" s="60">
        <f t="shared" si="0"/>
        <v>126.125</v>
      </c>
    </row>
    <row r="12" spans="1:11" ht="19.5" customHeight="1">
      <c r="A12" s="86" t="s">
        <v>113</v>
      </c>
      <c r="B12" s="21" t="s">
        <v>0</v>
      </c>
      <c r="C12" s="61">
        <v>120.5</v>
      </c>
      <c r="D12" s="61">
        <v>124.5</v>
      </c>
      <c r="E12" s="61">
        <v>120</v>
      </c>
      <c r="F12" s="61">
        <v>124</v>
      </c>
      <c r="G12" s="61">
        <v>118</v>
      </c>
      <c r="H12" s="61">
        <v>122</v>
      </c>
      <c r="I12" s="61">
        <v>118</v>
      </c>
      <c r="J12" s="61">
        <v>122</v>
      </c>
      <c r="K12" s="60">
        <f t="shared" si="0"/>
        <v>121.125</v>
      </c>
    </row>
    <row r="13" spans="1:11" ht="19.5" customHeight="1">
      <c r="A13" s="86" t="s">
        <v>114</v>
      </c>
      <c r="B13" s="21" t="s">
        <v>0</v>
      </c>
      <c r="C13" s="60" t="s">
        <v>80</v>
      </c>
      <c r="D13" s="60" t="s">
        <v>80</v>
      </c>
      <c r="E13" s="60" t="s">
        <v>80</v>
      </c>
      <c r="F13" s="60" t="s">
        <v>80</v>
      </c>
      <c r="G13" s="60" t="s">
        <v>80</v>
      </c>
      <c r="H13" s="60" t="s">
        <v>80</v>
      </c>
      <c r="I13" s="60" t="s">
        <v>80</v>
      </c>
      <c r="J13" s="60" t="s">
        <v>80</v>
      </c>
      <c r="K13" s="60" t="str">
        <f t="shared" si="0"/>
        <v> =  </v>
      </c>
    </row>
    <row r="14" spans="1:11" ht="19.5" customHeight="1">
      <c r="A14" s="86" t="s">
        <v>115</v>
      </c>
      <c r="B14" s="21" t="s">
        <v>0</v>
      </c>
      <c r="C14" s="60">
        <v>173</v>
      </c>
      <c r="D14" s="60">
        <v>175</v>
      </c>
      <c r="E14" s="60">
        <v>172</v>
      </c>
      <c r="F14" s="60">
        <v>174</v>
      </c>
      <c r="G14" s="60">
        <v>172</v>
      </c>
      <c r="H14" s="60">
        <v>174</v>
      </c>
      <c r="I14" s="60">
        <v>172</v>
      </c>
      <c r="J14" s="60">
        <v>174</v>
      </c>
      <c r="K14" s="60">
        <f aca="true" t="shared" si="1" ref="K14:K46">IF(ISERROR(AVERAGE(C14:J14)),"   ",AVERAGE(C14:J14))</f>
        <v>173.25</v>
      </c>
    </row>
    <row r="15" spans="1:11" ht="19.5" customHeight="1">
      <c r="A15" s="86" t="s">
        <v>116</v>
      </c>
      <c r="B15" s="21" t="s">
        <v>0</v>
      </c>
      <c r="C15" s="60">
        <v>161</v>
      </c>
      <c r="D15" s="60">
        <v>163</v>
      </c>
      <c r="E15" s="60">
        <v>160</v>
      </c>
      <c r="F15" s="60">
        <v>162</v>
      </c>
      <c r="G15" s="60">
        <v>158</v>
      </c>
      <c r="H15" s="60">
        <v>160</v>
      </c>
      <c r="I15" s="60">
        <v>158</v>
      </c>
      <c r="J15" s="60">
        <v>160</v>
      </c>
      <c r="K15" s="60">
        <f t="shared" si="1"/>
        <v>160.25</v>
      </c>
    </row>
    <row r="16" spans="1:11" ht="19.5" customHeight="1">
      <c r="A16" s="86" t="s">
        <v>117</v>
      </c>
      <c r="B16" s="21" t="s">
        <v>0</v>
      </c>
      <c r="C16" s="60">
        <v>156</v>
      </c>
      <c r="D16" s="60">
        <v>158</v>
      </c>
      <c r="E16" s="60">
        <v>155</v>
      </c>
      <c r="F16" s="60">
        <v>157</v>
      </c>
      <c r="G16" s="60">
        <v>153</v>
      </c>
      <c r="H16" s="60">
        <v>155</v>
      </c>
      <c r="I16" s="60">
        <v>153</v>
      </c>
      <c r="J16" s="60">
        <v>155</v>
      </c>
      <c r="K16" s="60">
        <f t="shared" si="1"/>
        <v>155.25</v>
      </c>
    </row>
    <row r="17" spans="1:11" ht="19.5" customHeight="1">
      <c r="A17" s="56" t="s">
        <v>231</v>
      </c>
      <c r="B17" s="22"/>
      <c r="C17" s="62"/>
      <c r="D17" s="62"/>
      <c r="E17" s="62"/>
      <c r="F17" s="62"/>
      <c r="G17" s="62"/>
      <c r="H17" s="62"/>
      <c r="I17" s="62"/>
      <c r="J17" s="62"/>
      <c r="K17" s="62" t="str">
        <f t="shared" si="1"/>
        <v>   </v>
      </c>
    </row>
    <row r="18" spans="1:11" ht="19.5" customHeight="1">
      <c r="A18" s="85" t="s">
        <v>1</v>
      </c>
      <c r="B18" s="20" t="s">
        <v>81</v>
      </c>
      <c r="C18" s="60">
        <v>114</v>
      </c>
      <c r="D18" s="60">
        <v>116</v>
      </c>
      <c r="E18" s="60">
        <v>114</v>
      </c>
      <c r="F18" s="60">
        <v>116</v>
      </c>
      <c r="G18" s="60">
        <v>114</v>
      </c>
      <c r="H18" s="60">
        <v>116</v>
      </c>
      <c r="I18" s="60">
        <v>114</v>
      </c>
      <c r="J18" s="60">
        <v>116</v>
      </c>
      <c r="K18" s="60">
        <f t="shared" si="1"/>
        <v>115</v>
      </c>
    </row>
    <row r="19" spans="1:11" ht="19.5" customHeight="1">
      <c r="A19" s="85" t="s">
        <v>2</v>
      </c>
      <c r="B19" s="21" t="s">
        <v>0</v>
      </c>
      <c r="C19" s="60">
        <v>126</v>
      </c>
      <c r="D19" s="60">
        <v>128</v>
      </c>
      <c r="E19" s="60">
        <v>126</v>
      </c>
      <c r="F19" s="60">
        <v>128</v>
      </c>
      <c r="G19" s="60">
        <v>126</v>
      </c>
      <c r="H19" s="60">
        <v>128</v>
      </c>
      <c r="I19" s="60">
        <v>126</v>
      </c>
      <c r="J19" s="60">
        <v>128</v>
      </c>
      <c r="K19" s="60">
        <f t="shared" si="1"/>
        <v>127</v>
      </c>
    </row>
    <row r="20" spans="1:11" ht="19.5" customHeight="1">
      <c r="A20" s="56" t="s">
        <v>232</v>
      </c>
      <c r="B20" s="18"/>
      <c r="C20" s="62"/>
      <c r="D20" s="62"/>
      <c r="E20" s="62"/>
      <c r="F20" s="62"/>
      <c r="G20" s="62"/>
      <c r="H20" s="62"/>
      <c r="I20" s="62"/>
      <c r="J20" s="62"/>
      <c r="K20" s="62" t="str">
        <f t="shared" si="1"/>
        <v>   </v>
      </c>
    </row>
    <row r="21" spans="1:11" ht="19.5" customHeight="1">
      <c r="A21" s="85" t="s">
        <v>55</v>
      </c>
      <c r="B21" s="20" t="s">
        <v>81</v>
      </c>
      <c r="C21" s="63">
        <v>130</v>
      </c>
      <c r="D21" s="63">
        <v>131</v>
      </c>
      <c r="E21" s="63">
        <v>129</v>
      </c>
      <c r="F21" s="63">
        <v>130</v>
      </c>
      <c r="G21" s="63">
        <v>127.5</v>
      </c>
      <c r="H21" s="63">
        <v>128.5</v>
      </c>
      <c r="I21" s="63">
        <v>127.5</v>
      </c>
      <c r="J21" s="63">
        <v>128.5</v>
      </c>
      <c r="K21" s="63">
        <f t="shared" si="1"/>
        <v>129</v>
      </c>
    </row>
    <row r="22" spans="1:11" ht="19.5" customHeight="1">
      <c r="A22" s="85" t="s">
        <v>3</v>
      </c>
      <c r="B22" s="20" t="s">
        <v>0</v>
      </c>
      <c r="C22" s="64" t="s">
        <v>80</v>
      </c>
      <c r="D22" s="64" t="s">
        <v>80</v>
      </c>
      <c r="E22" s="64" t="s">
        <v>80</v>
      </c>
      <c r="F22" s="64" t="s">
        <v>80</v>
      </c>
      <c r="G22" s="64" t="s">
        <v>80</v>
      </c>
      <c r="H22" s="64" t="s">
        <v>80</v>
      </c>
      <c r="I22" s="64" t="s">
        <v>80</v>
      </c>
      <c r="J22" s="64" t="s">
        <v>80</v>
      </c>
      <c r="K22" s="64" t="str">
        <f>IF(ISERROR(AVERAGE(C22:J22))," =  ",AVERAGE(C22:J22))</f>
        <v> =  </v>
      </c>
    </row>
    <row r="23" spans="1:11" ht="19.5" customHeight="1">
      <c r="A23" s="56" t="s">
        <v>233</v>
      </c>
      <c r="B23" s="18"/>
      <c r="C23" s="65"/>
      <c r="D23" s="66"/>
      <c r="E23" s="65"/>
      <c r="F23" s="66"/>
      <c r="G23" s="65"/>
      <c r="H23" s="66"/>
      <c r="I23" s="65"/>
      <c r="J23" s="66"/>
      <c r="K23" s="65" t="str">
        <f t="shared" si="1"/>
        <v>   </v>
      </c>
    </row>
    <row r="24" spans="1:11" ht="19.5" customHeight="1">
      <c r="A24" s="87" t="s">
        <v>4</v>
      </c>
      <c r="B24" s="23"/>
      <c r="C24" s="65"/>
      <c r="D24" s="65"/>
      <c r="E24" s="65"/>
      <c r="F24" s="65"/>
      <c r="G24" s="65"/>
      <c r="H24" s="65"/>
      <c r="I24" s="65"/>
      <c r="J24" s="65"/>
      <c r="K24" s="65" t="str">
        <f t="shared" si="1"/>
        <v>   </v>
      </c>
    </row>
    <row r="25" spans="1:11" ht="19.5" customHeight="1">
      <c r="A25" s="85" t="s">
        <v>5</v>
      </c>
      <c r="B25" s="20" t="s">
        <v>81</v>
      </c>
      <c r="C25" s="63">
        <v>436.5</v>
      </c>
      <c r="D25" s="63">
        <v>441.5</v>
      </c>
      <c r="E25" s="63">
        <v>436.5</v>
      </c>
      <c r="F25" s="63">
        <v>441.5</v>
      </c>
      <c r="G25" s="63">
        <v>436.5</v>
      </c>
      <c r="H25" s="63">
        <v>441.5</v>
      </c>
      <c r="I25" s="63">
        <v>436.5</v>
      </c>
      <c r="J25" s="63">
        <v>441.5</v>
      </c>
      <c r="K25" s="63">
        <f t="shared" si="1"/>
        <v>439</v>
      </c>
    </row>
    <row r="26" spans="1:11" ht="19.5" customHeight="1">
      <c r="A26" s="85" t="s">
        <v>6</v>
      </c>
      <c r="B26" s="21" t="s">
        <v>0</v>
      </c>
      <c r="C26" s="64">
        <v>356.5</v>
      </c>
      <c r="D26" s="64">
        <v>359</v>
      </c>
      <c r="E26" s="64">
        <v>356.5</v>
      </c>
      <c r="F26" s="64">
        <v>359</v>
      </c>
      <c r="G26" s="64">
        <v>356.5</v>
      </c>
      <c r="H26" s="64">
        <v>359</v>
      </c>
      <c r="I26" s="64">
        <v>356.5</v>
      </c>
      <c r="J26" s="64">
        <v>359</v>
      </c>
      <c r="K26" s="64">
        <f t="shared" si="1"/>
        <v>357.75</v>
      </c>
    </row>
    <row r="27" spans="1:11" ht="19.5" customHeight="1">
      <c r="A27" s="85" t="s">
        <v>7</v>
      </c>
      <c r="B27" s="21" t="s">
        <v>0</v>
      </c>
      <c r="C27" s="64">
        <v>338.5</v>
      </c>
      <c r="D27" s="64">
        <v>343.5</v>
      </c>
      <c r="E27" s="64">
        <v>338.5</v>
      </c>
      <c r="F27" s="64">
        <v>343.5</v>
      </c>
      <c r="G27" s="64">
        <v>338.5</v>
      </c>
      <c r="H27" s="64">
        <v>343.5</v>
      </c>
      <c r="I27" s="64">
        <v>338.5</v>
      </c>
      <c r="J27" s="64">
        <v>343.5</v>
      </c>
      <c r="K27" s="64">
        <f t="shared" si="1"/>
        <v>341</v>
      </c>
    </row>
    <row r="28" spans="1:11" ht="19.5" customHeight="1">
      <c r="A28" s="56" t="s">
        <v>234</v>
      </c>
      <c r="B28" s="24" t="s">
        <v>8</v>
      </c>
      <c r="C28" s="62"/>
      <c r="D28" s="62"/>
      <c r="E28" s="62"/>
      <c r="F28" s="62"/>
      <c r="G28" s="62"/>
      <c r="H28" s="62"/>
      <c r="I28" s="62"/>
      <c r="J28" s="62"/>
      <c r="K28" s="62" t="str">
        <f t="shared" si="1"/>
        <v>   </v>
      </c>
    </row>
    <row r="29" spans="1:11" ht="19.5" customHeight="1">
      <c r="A29" s="87" t="s">
        <v>58</v>
      </c>
      <c r="B29" s="23"/>
      <c r="C29" s="65"/>
      <c r="D29" s="65"/>
      <c r="E29" s="65"/>
      <c r="F29" s="65"/>
      <c r="G29" s="65"/>
      <c r="H29" s="65"/>
      <c r="I29" s="65"/>
      <c r="J29" s="65"/>
      <c r="K29" s="65" t="str">
        <f t="shared" si="1"/>
        <v>   </v>
      </c>
    </row>
    <row r="30" spans="1:11" ht="19.5" customHeight="1">
      <c r="A30" s="85" t="s">
        <v>60</v>
      </c>
      <c r="B30" s="20" t="s">
        <v>81</v>
      </c>
      <c r="C30" s="63">
        <v>292</v>
      </c>
      <c r="D30" s="63">
        <v>297</v>
      </c>
      <c r="E30" s="63">
        <v>292</v>
      </c>
      <c r="F30" s="63">
        <v>297</v>
      </c>
      <c r="G30" s="63">
        <v>292</v>
      </c>
      <c r="H30" s="63">
        <v>297</v>
      </c>
      <c r="I30" s="63">
        <v>292</v>
      </c>
      <c r="J30" s="63">
        <v>297</v>
      </c>
      <c r="K30" s="63">
        <f t="shared" si="1"/>
        <v>294.5</v>
      </c>
    </row>
    <row r="31" spans="1:11" ht="19.5" customHeight="1">
      <c r="A31" s="85" t="s">
        <v>61</v>
      </c>
      <c r="B31" s="21" t="s">
        <v>0</v>
      </c>
      <c r="C31" s="64">
        <v>281.5</v>
      </c>
      <c r="D31" s="64">
        <v>292</v>
      </c>
      <c r="E31" s="64">
        <v>281.5</v>
      </c>
      <c r="F31" s="64">
        <v>292</v>
      </c>
      <c r="G31" s="64">
        <v>281.5</v>
      </c>
      <c r="H31" s="64">
        <v>292</v>
      </c>
      <c r="I31" s="64">
        <v>281.5</v>
      </c>
      <c r="J31" s="64">
        <v>292</v>
      </c>
      <c r="K31" s="64">
        <f t="shared" si="1"/>
        <v>286.75</v>
      </c>
    </row>
    <row r="32" spans="1:11" ht="19.5" customHeight="1">
      <c r="A32" s="56" t="s">
        <v>235</v>
      </c>
      <c r="B32" s="23"/>
      <c r="C32" s="62"/>
      <c r="D32" s="62"/>
      <c r="E32" s="62"/>
      <c r="F32" s="62"/>
      <c r="G32" s="62"/>
      <c r="H32" s="62"/>
      <c r="I32" s="62"/>
      <c r="J32" s="62"/>
      <c r="K32" s="62" t="str">
        <f t="shared" si="1"/>
        <v>   </v>
      </c>
    </row>
    <row r="33" spans="1:11" ht="19.5" customHeight="1">
      <c r="A33" s="85" t="s">
        <v>9</v>
      </c>
      <c r="B33" s="20" t="s">
        <v>81</v>
      </c>
      <c r="C33" s="63">
        <v>151</v>
      </c>
      <c r="D33" s="63">
        <v>155</v>
      </c>
      <c r="E33" s="63">
        <v>151</v>
      </c>
      <c r="F33" s="63">
        <v>155</v>
      </c>
      <c r="G33" s="63">
        <v>151</v>
      </c>
      <c r="H33" s="63">
        <v>155</v>
      </c>
      <c r="I33" s="63">
        <v>151</v>
      </c>
      <c r="J33" s="63">
        <v>155</v>
      </c>
      <c r="K33" s="63">
        <f t="shared" si="1"/>
        <v>153</v>
      </c>
    </row>
    <row r="34" spans="1:11" ht="19.5" customHeight="1">
      <c r="A34" s="85" t="s">
        <v>10</v>
      </c>
      <c r="B34" s="21" t="s">
        <v>0</v>
      </c>
      <c r="C34" s="64" t="s">
        <v>80</v>
      </c>
      <c r="D34" s="64" t="s">
        <v>80</v>
      </c>
      <c r="E34" s="64" t="s">
        <v>80</v>
      </c>
      <c r="F34" s="64" t="s">
        <v>80</v>
      </c>
      <c r="G34" s="64" t="s">
        <v>80</v>
      </c>
      <c r="H34" s="64" t="s">
        <v>80</v>
      </c>
      <c r="I34" s="64" t="s">
        <v>80</v>
      </c>
      <c r="J34" s="64" t="s">
        <v>80</v>
      </c>
      <c r="K34" s="64" t="str">
        <f>IF(ISERROR(AVERAGE(C34:J34))," =  ",AVERAGE(C34:J34))</f>
        <v> =  </v>
      </c>
    </row>
    <row r="35" spans="1:11" ht="19.5" customHeight="1">
      <c r="A35" s="56" t="s">
        <v>236</v>
      </c>
      <c r="B35" s="23"/>
      <c r="C35" s="62"/>
      <c r="D35" s="67"/>
      <c r="E35" s="62"/>
      <c r="F35" s="67"/>
      <c r="G35" s="62"/>
      <c r="H35" s="67"/>
      <c r="I35" s="62"/>
      <c r="J35" s="67"/>
      <c r="K35" s="62" t="str">
        <f t="shared" si="1"/>
        <v>   </v>
      </c>
    </row>
    <row r="36" spans="1:11" ht="19.5" customHeight="1">
      <c r="A36" s="85" t="s">
        <v>11</v>
      </c>
      <c r="B36" s="20" t="s">
        <v>81</v>
      </c>
      <c r="C36" s="63">
        <v>124</v>
      </c>
      <c r="D36" s="63">
        <v>126</v>
      </c>
      <c r="E36" s="63">
        <v>129</v>
      </c>
      <c r="F36" s="63">
        <v>131</v>
      </c>
      <c r="G36" s="63">
        <v>132</v>
      </c>
      <c r="H36" s="63">
        <v>134</v>
      </c>
      <c r="I36" s="63">
        <v>132</v>
      </c>
      <c r="J36" s="63">
        <v>134</v>
      </c>
      <c r="K36" s="63">
        <f t="shared" si="1"/>
        <v>130.25</v>
      </c>
    </row>
    <row r="37" spans="1:11" ht="19.5" customHeight="1">
      <c r="A37" s="85" t="s">
        <v>12</v>
      </c>
      <c r="B37" s="21" t="s">
        <v>0</v>
      </c>
      <c r="C37" s="63">
        <v>124</v>
      </c>
      <c r="D37" s="64">
        <v>126</v>
      </c>
      <c r="E37" s="63">
        <v>129</v>
      </c>
      <c r="F37" s="64">
        <v>131</v>
      </c>
      <c r="G37" s="63">
        <v>132</v>
      </c>
      <c r="H37" s="64">
        <v>134</v>
      </c>
      <c r="I37" s="63">
        <v>132</v>
      </c>
      <c r="J37" s="64">
        <v>134</v>
      </c>
      <c r="K37" s="63">
        <f t="shared" si="1"/>
        <v>130.25</v>
      </c>
    </row>
    <row r="38" spans="1:11" ht="19.5" customHeight="1">
      <c r="A38" s="85" t="s">
        <v>13</v>
      </c>
      <c r="B38" s="21" t="s">
        <v>0</v>
      </c>
      <c r="C38" s="63">
        <v>128</v>
      </c>
      <c r="D38" s="64">
        <v>130</v>
      </c>
      <c r="E38" s="63">
        <v>133</v>
      </c>
      <c r="F38" s="64">
        <v>135</v>
      </c>
      <c r="G38" s="63">
        <v>136</v>
      </c>
      <c r="H38" s="64">
        <v>138</v>
      </c>
      <c r="I38" s="63">
        <v>136</v>
      </c>
      <c r="J38" s="64">
        <v>138</v>
      </c>
      <c r="K38" s="63">
        <f t="shared" si="1"/>
        <v>134.25</v>
      </c>
    </row>
    <row r="39" spans="1:11" ht="19.5" customHeight="1">
      <c r="A39" s="85" t="s">
        <v>14</v>
      </c>
      <c r="B39" s="21" t="s">
        <v>0</v>
      </c>
      <c r="C39" s="63">
        <v>148</v>
      </c>
      <c r="D39" s="64">
        <v>150</v>
      </c>
      <c r="E39" s="63">
        <v>153</v>
      </c>
      <c r="F39" s="64">
        <v>155</v>
      </c>
      <c r="G39" s="63">
        <v>155</v>
      </c>
      <c r="H39" s="64">
        <v>157</v>
      </c>
      <c r="I39" s="63">
        <v>155</v>
      </c>
      <c r="J39" s="64">
        <v>157</v>
      </c>
      <c r="K39" s="63">
        <f t="shared" si="1"/>
        <v>153.75</v>
      </c>
    </row>
    <row r="40" spans="1:11" ht="19.5" customHeight="1">
      <c r="A40" s="56" t="s">
        <v>237</v>
      </c>
      <c r="B40" s="18"/>
      <c r="C40" s="62"/>
      <c r="D40" s="62"/>
      <c r="E40" s="62"/>
      <c r="F40" s="62"/>
      <c r="G40" s="62"/>
      <c r="H40" s="62"/>
      <c r="I40" s="62"/>
      <c r="J40" s="62"/>
      <c r="K40" s="62" t="str">
        <f t="shared" si="1"/>
        <v>   </v>
      </c>
    </row>
    <row r="41" spans="1:11" ht="19.5" customHeight="1">
      <c r="A41" s="85" t="s">
        <v>62</v>
      </c>
      <c r="B41" s="20" t="s">
        <v>81</v>
      </c>
      <c r="C41" s="68" t="s">
        <v>80</v>
      </c>
      <c r="D41" s="68" t="s">
        <v>80</v>
      </c>
      <c r="E41" s="68" t="s">
        <v>80</v>
      </c>
      <c r="F41" s="68" t="s">
        <v>80</v>
      </c>
      <c r="G41" s="68" t="s">
        <v>80</v>
      </c>
      <c r="H41" s="68" t="s">
        <v>80</v>
      </c>
      <c r="I41" s="68" t="s">
        <v>80</v>
      </c>
      <c r="J41" s="68" t="s">
        <v>80</v>
      </c>
      <c r="K41" s="68" t="str">
        <f>IF(ISERROR(AVERAGE(C41:J41))," =  ",AVERAGE(C41:J41))</f>
        <v> =  </v>
      </c>
    </row>
    <row r="42" spans="1:11" ht="19.5" customHeight="1">
      <c r="A42" s="85" t="s">
        <v>63</v>
      </c>
      <c r="B42" s="21" t="s">
        <v>0</v>
      </c>
      <c r="C42" s="69" t="s">
        <v>80</v>
      </c>
      <c r="D42" s="69" t="s">
        <v>80</v>
      </c>
      <c r="E42" s="69" t="s">
        <v>80</v>
      </c>
      <c r="F42" s="69" t="s">
        <v>80</v>
      </c>
      <c r="G42" s="69" t="s">
        <v>80</v>
      </c>
      <c r="H42" s="69" t="s">
        <v>80</v>
      </c>
      <c r="I42" s="69" t="s">
        <v>80</v>
      </c>
      <c r="J42" s="69" t="s">
        <v>80</v>
      </c>
      <c r="K42" s="69" t="str">
        <f>IF(ISERROR(AVERAGE(C42:J42))," =  ",AVERAGE(C42:J42))</f>
        <v> =  </v>
      </c>
    </row>
    <row r="43" spans="1:11" ht="19.5" customHeight="1">
      <c r="A43" s="85" t="s">
        <v>64</v>
      </c>
      <c r="B43" s="21" t="s">
        <v>0</v>
      </c>
      <c r="C43" s="69" t="s">
        <v>80</v>
      </c>
      <c r="D43" s="69" t="s">
        <v>80</v>
      </c>
      <c r="E43" s="69" t="s">
        <v>80</v>
      </c>
      <c r="F43" s="69" t="s">
        <v>80</v>
      </c>
      <c r="G43" s="69" t="s">
        <v>80</v>
      </c>
      <c r="H43" s="69" t="s">
        <v>80</v>
      </c>
      <c r="I43" s="69" t="s">
        <v>80</v>
      </c>
      <c r="J43" s="69" t="s">
        <v>80</v>
      </c>
      <c r="K43" s="69" t="str">
        <f>IF(ISERROR(AVERAGE(C43:J43))," =  ",AVERAGE(C43:J43))</f>
        <v> =  </v>
      </c>
    </row>
    <row r="44" spans="1:11" ht="19.5" customHeight="1">
      <c r="A44" s="56" t="s">
        <v>238</v>
      </c>
      <c r="B44" s="18"/>
      <c r="C44" s="67"/>
      <c r="D44" s="67"/>
      <c r="E44" s="67"/>
      <c r="F44" s="67"/>
      <c r="G44" s="67"/>
      <c r="H44" s="67"/>
      <c r="I44" s="67"/>
      <c r="J44" s="67"/>
      <c r="K44" s="67" t="str">
        <f t="shared" si="1"/>
        <v>   </v>
      </c>
    </row>
    <row r="45" spans="1:11" ht="19.5" customHeight="1">
      <c r="A45" s="85" t="s">
        <v>15</v>
      </c>
      <c r="B45" s="20" t="s">
        <v>81</v>
      </c>
      <c r="C45" s="60">
        <v>234</v>
      </c>
      <c r="D45" s="60">
        <v>235</v>
      </c>
      <c r="E45" s="60">
        <v>232</v>
      </c>
      <c r="F45" s="60">
        <v>233</v>
      </c>
      <c r="G45" s="60">
        <v>232</v>
      </c>
      <c r="H45" s="60">
        <v>233</v>
      </c>
      <c r="I45" s="60">
        <v>234</v>
      </c>
      <c r="J45" s="60">
        <v>235</v>
      </c>
      <c r="K45" s="60">
        <f t="shared" si="1"/>
        <v>233.5</v>
      </c>
    </row>
    <row r="46" spans="1:11" ht="19.5" customHeight="1">
      <c r="A46" s="56" t="s">
        <v>239</v>
      </c>
      <c r="B46" s="18"/>
      <c r="C46" s="67"/>
      <c r="D46" s="67"/>
      <c r="E46" s="67"/>
      <c r="F46" s="67"/>
      <c r="G46" s="67"/>
      <c r="H46" s="67"/>
      <c r="I46" s="67"/>
      <c r="J46" s="67"/>
      <c r="K46" s="67" t="str">
        <f t="shared" si="1"/>
        <v>   </v>
      </c>
    </row>
    <row r="47" spans="1:11" ht="19.5" customHeight="1">
      <c r="A47" s="85" t="s">
        <v>16</v>
      </c>
      <c r="B47" s="20" t="s">
        <v>82</v>
      </c>
      <c r="C47" s="60" t="s">
        <v>80</v>
      </c>
      <c r="D47" s="60" t="s">
        <v>80</v>
      </c>
      <c r="E47" s="60" t="s">
        <v>80</v>
      </c>
      <c r="F47" s="60" t="s">
        <v>80</v>
      </c>
      <c r="G47" s="60" t="s">
        <v>80</v>
      </c>
      <c r="H47" s="60" t="s">
        <v>80</v>
      </c>
      <c r="I47" s="60" t="s">
        <v>80</v>
      </c>
      <c r="J47" s="60" t="s">
        <v>80</v>
      </c>
      <c r="K47" s="60" t="str">
        <f aca="true" t="shared" si="2" ref="K47:K60">IF(ISERROR(AVERAGE(C47:J47))," =  ",AVERAGE(C47:J47))</f>
        <v> =  </v>
      </c>
    </row>
    <row r="48" spans="1:11" ht="19.5" customHeight="1">
      <c r="A48" s="85" t="s">
        <v>17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60" t="str">
        <f t="shared" si="2"/>
        <v> =  </v>
      </c>
    </row>
    <row r="49" spans="1:11" ht="19.5" customHeight="1">
      <c r="A49" s="85" t="s">
        <v>18</v>
      </c>
      <c r="B49" s="21" t="s">
        <v>0</v>
      </c>
      <c r="C49" s="61" t="s">
        <v>80</v>
      </c>
      <c r="D49" s="61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1" t="s">
        <v>80</v>
      </c>
      <c r="J49" s="61" t="s">
        <v>80</v>
      </c>
      <c r="K49" s="60" t="str">
        <f t="shared" si="2"/>
        <v> =  </v>
      </c>
    </row>
    <row r="50" spans="1:11" ht="19.5" customHeight="1">
      <c r="A50" s="85" t="s">
        <v>19</v>
      </c>
      <c r="B50" s="21" t="s">
        <v>0</v>
      </c>
      <c r="C50" s="61" t="s">
        <v>80</v>
      </c>
      <c r="D50" s="61" t="s">
        <v>80</v>
      </c>
      <c r="E50" s="61" t="s">
        <v>80</v>
      </c>
      <c r="F50" s="61" t="s">
        <v>80</v>
      </c>
      <c r="G50" s="61" t="s">
        <v>80</v>
      </c>
      <c r="H50" s="61" t="s">
        <v>80</v>
      </c>
      <c r="I50" s="61" t="s">
        <v>80</v>
      </c>
      <c r="J50" s="61" t="s">
        <v>80</v>
      </c>
      <c r="K50" s="60" t="str">
        <f t="shared" si="2"/>
        <v> =  </v>
      </c>
    </row>
    <row r="51" spans="1:11" ht="19.5" customHeight="1">
      <c r="A51" s="85" t="s">
        <v>20</v>
      </c>
      <c r="B51" s="21" t="s">
        <v>0</v>
      </c>
      <c r="C51" s="61" t="s">
        <v>80</v>
      </c>
      <c r="D51" s="61" t="s">
        <v>80</v>
      </c>
      <c r="E51" s="61" t="s">
        <v>80</v>
      </c>
      <c r="F51" s="61" t="s">
        <v>80</v>
      </c>
      <c r="G51" s="61" t="s">
        <v>80</v>
      </c>
      <c r="H51" s="61" t="s">
        <v>80</v>
      </c>
      <c r="I51" s="61" t="s">
        <v>80</v>
      </c>
      <c r="J51" s="61" t="s">
        <v>80</v>
      </c>
      <c r="K51" s="60" t="str">
        <f t="shared" si="2"/>
        <v> =  </v>
      </c>
    </row>
    <row r="52" spans="1:11" ht="19.5" customHeight="1">
      <c r="A52" s="85" t="s">
        <v>21</v>
      </c>
      <c r="B52" s="21" t="s">
        <v>0</v>
      </c>
      <c r="C52" s="61" t="s">
        <v>80</v>
      </c>
      <c r="D52" s="61" t="s">
        <v>80</v>
      </c>
      <c r="E52" s="61" t="s">
        <v>80</v>
      </c>
      <c r="F52" s="61" t="s">
        <v>80</v>
      </c>
      <c r="G52" s="61" t="s">
        <v>80</v>
      </c>
      <c r="H52" s="61" t="s">
        <v>80</v>
      </c>
      <c r="I52" s="61" t="s">
        <v>80</v>
      </c>
      <c r="J52" s="61" t="s">
        <v>80</v>
      </c>
      <c r="K52" s="60" t="str">
        <f t="shared" si="2"/>
        <v> =  </v>
      </c>
    </row>
    <row r="53" spans="1:11" ht="19.5" customHeight="1">
      <c r="A53" s="85" t="s">
        <v>22</v>
      </c>
      <c r="B53" s="21" t="s">
        <v>0</v>
      </c>
      <c r="C53" s="61" t="s">
        <v>80</v>
      </c>
      <c r="D53" s="61" t="s">
        <v>80</v>
      </c>
      <c r="E53" s="61" t="s">
        <v>80</v>
      </c>
      <c r="F53" s="61" t="s">
        <v>80</v>
      </c>
      <c r="G53" s="61" t="s">
        <v>80</v>
      </c>
      <c r="H53" s="61" t="s">
        <v>80</v>
      </c>
      <c r="I53" s="61" t="s">
        <v>80</v>
      </c>
      <c r="J53" s="61" t="s">
        <v>80</v>
      </c>
      <c r="K53" s="60" t="str">
        <f t="shared" si="2"/>
        <v> =  </v>
      </c>
    </row>
    <row r="54" spans="1:11" ht="19.5" customHeight="1">
      <c r="A54" s="85" t="s">
        <v>23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60" t="str">
        <f t="shared" si="2"/>
        <v> =  </v>
      </c>
    </row>
    <row r="55" spans="1:11" ht="19.5" customHeight="1">
      <c r="A55" s="85" t="s">
        <v>24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60" t="str">
        <f t="shared" si="2"/>
        <v> =  </v>
      </c>
    </row>
    <row r="56" spans="1:11" ht="19.5" customHeight="1">
      <c r="A56" s="85" t="s">
        <v>25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60" t="str">
        <f t="shared" si="2"/>
        <v> =  </v>
      </c>
    </row>
    <row r="57" spans="1:11" ht="19.5" customHeight="1">
      <c r="A57" s="85" t="s">
        <v>26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60" t="str">
        <f t="shared" si="2"/>
        <v> =  </v>
      </c>
    </row>
    <row r="58" spans="1:11" ht="19.5" customHeight="1">
      <c r="A58" s="85" t="s">
        <v>27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60" t="str">
        <f t="shared" si="2"/>
        <v> =  </v>
      </c>
    </row>
    <row r="59" spans="1:11" ht="19.5" customHeight="1">
      <c r="A59" s="85" t="s">
        <v>28</v>
      </c>
      <c r="B59" s="21" t="s">
        <v>0</v>
      </c>
      <c r="C59" s="61" t="s">
        <v>80</v>
      </c>
      <c r="D59" s="61" t="s">
        <v>80</v>
      </c>
      <c r="E59" s="61" t="s">
        <v>80</v>
      </c>
      <c r="F59" s="61" t="s">
        <v>80</v>
      </c>
      <c r="G59" s="61" t="s">
        <v>80</v>
      </c>
      <c r="H59" s="61" t="s">
        <v>80</v>
      </c>
      <c r="I59" s="61" t="s">
        <v>80</v>
      </c>
      <c r="J59" s="61" t="s">
        <v>80</v>
      </c>
      <c r="K59" s="60" t="str">
        <f t="shared" si="2"/>
        <v> =  </v>
      </c>
    </row>
    <row r="60" spans="1:11" ht="19.5" customHeight="1">
      <c r="A60" s="85" t="s">
        <v>29</v>
      </c>
      <c r="B60" s="21" t="s">
        <v>0</v>
      </c>
      <c r="C60" s="61" t="s">
        <v>80</v>
      </c>
      <c r="D60" s="61" t="s">
        <v>80</v>
      </c>
      <c r="E60" s="61" t="s">
        <v>80</v>
      </c>
      <c r="F60" s="61" t="s">
        <v>80</v>
      </c>
      <c r="G60" s="61" t="s">
        <v>80</v>
      </c>
      <c r="H60" s="61" t="s">
        <v>80</v>
      </c>
      <c r="I60" s="61" t="s">
        <v>80</v>
      </c>
      <c r="J60" s="61" t="s">
        <v>80</v>
      </c>
      <c r="K60" s="60" t="str">
        <f t="shared" si="2"/>
        <v> =  </v>
      </c>
    </row>
    <row r="61" spans="1:11" ht="12.75">
      <c r="A61" s="2"/>
      <c r="B61" s="9"/>
      <c r="C61" s="4"/>
      <c r="D61" s="4"/>
      <c r="E61" s="4"/>
      <c r="F61" s="4"/>
      <c r="G61" s="4"/>
      <c r="H61" s="4"/>
      <c r="I61" s="4"/>
      <c r="J61" s="4"/>
      <c r="K61" s="4"/>
    </row>
    <row r="62" spans="1:11" ht="16.5" thickBot="1">
      <c r="A62" s="13"/>
      <c r="B62" s="12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7.25" thickTop="1">
      <c r="A63" s="17"/>
      <c r="B63" s="18"/>
      <c r="C63" s="134" t="s">
        <v>149</v>
      </c>
      <c r="D63" s="134"/>
      <c r="E63" s="134" t="s">
        <v>150</v>
      </c>
      <c r="F63" s="134"/>
      <c r="G63" s="134" t="s">
        <v>151</v>
      </c>
      <c r="H63" s="134"/>
      <c r="I63" s="134" t="s">
        <v>152</v>
      </c>
      <c r="J63" s="134"/>
      <c r="K63" s="70" t="s">
        <v>144</v>
      </c>
    </row>
    <row r="64" spans="1:11" ht="15">
      <c r="A64" s="3"/>
      <c r="B64" s="8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">
      <c r="A65" s="10"/>
      <c r="B65" s="5"/>
      <c r="C65" s="141" t="s">
        <v>59</v>
      </c>
      <c r="D65" s="141"/>
      <c r="E65" s="141" t="s">
        <v>59</v>
      </c>
      <c r="F65" s="141"/>
      <c r="G65" s="141" t="s">
        <v>59</v>
      </c>
      <c r="H65" s="141"/>
      <c r="I65" s="141" t="s">
        <v>59</v>
      </c>
      <c r="J65" s="141"/>
      <c r="K65" s="73" t="s">
        <v>219</v>
      </c>
    </row>
    <row r="66" spans="1:11" ht="19.5" customHeight="1">
      <c r="A66" s="56" t="s">
        <v>78</v>
      </c>
      <c r="B66" s="24" t="s">
        <v>8</v>
      </c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9.5" customHeight="1">
      <c r="A67" s="87" t="s">
        <v>30</v>
      </c>
      <c r="B67" s="24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9.5" customHeight="1">
      <c r="A68" s="85" t="s">
        <v>118</v>
      </c>
      <c r="B68" s="20" t="s">
        <v>83</v>
      </c>
      <c r="C68" s="136">
        <v>5.5</v>
      </c>
      <c r="D68" s="136"/>
      <c r="E68" s="136">
        <v>5.5</v>
      </c>
      <c r="F68" s="136"/>
      <c r="G68" s="136">
        <v>5.5</v>
      </c>
      <c r="H68" s="136"/>
      <c r="I68" s="136">
        <v>5.5</v>
      </c>
      <c r="J68" s="136"/>
      <c r="K68" s="63">
        <f aca="true" t="shared" si="3" ref="K68:K109">IF(ISERROR(AVERAGE(C68:J68)),"   ",AVERAGE(C68:J68))</f>
        <v>5.5</v>
      </c>
    </row>
    <row r="69" spans="1:11" ht="19.5" customHeight="1">
      <c r="A69" s="85" t="s">
        <v>119</v>
      </c>
      <c r="B69" s="21" t="s">
        <v>0</v>
      </c>
      <c r="C69" s="136">
        <v>5.5</v>
      </c>
      <c r="D69" s="136"/>
      <c r="E69" s="136">
        <v>5.5</v>
      </c>
      <c r="F69" s="136"/>
      <c r="G69" s="136">
        <v>5.5</v>
      </c>
      <c r="H69" s="136"/>
      <c r="I69" s="136">
        <v>5.5</v>
      </c>
      <c r="J69" s="136"/>
      <c r="K69" s="63">
        <f t="shared" si="3"/>
        <v>5.5</v>
      </c>
    </row>
    <row r="70" spans="1:11" ht="34.5" customHeight="1">
      <c r="A70" s="88" t="s">
        <v>120</v>
      </c>
      <c r="B70" s="20" t="s">
        <v>0</v>
      </c>
      <c r="C70" s="136">
        <v>0.78</v>
      </c>
      <c r="D70" s="136"/>
      <c r="E70" s="136">
        <v>0.81</v>
      </c>
      <c r="F70" s="136"/>
      <c r="G70" s="136">
        <v>0.84</v>
      </c>
      <c r="H70" s="136"/>
      <c r="I70" s="136">
        <v>0.88</v>
      </c>
      <c r="J70" s="136"/>
      <c r="K70" s="63">
        <f t="shared" si="3"/>
        <v>0.8275</v>
      </c>
    </row>
    <row r="71" spans="1:11" ht="19.5" customHeight="1">
      <c r="A71" s="89" t="s">
        <v>121</v>
      </c>
      <c r="B71" s="24" t="s">
        <v>8</v>
      </c>
      <c r="C71" s="140"/>
      <c r="D71" s="140"/>
      <c r="E71" s="140"/>
      <c r="F71" s="140"/>
      <c r="G71" s="140"/>
      <c r="H71" s="140"/>
      <c r="I71" s="140"/>
      <c r="J71" s="140"/>
      <c r="K71" s="66" t="str">
        <f t="shared" si="3"/>
        <v>   </v>
      </c>
    </row>
    <row r="72" spans="1:11" ht="19.5" customHeight="1">
      <c r="A72" s="90" t="s">
        <v>103</v>
      </c>
      <c r="B72" s="20" t="s">
        <v>0</v>
      </c>
      <c r="C72" s="136">
        <v>0.94</v>
      </c>
      <c r="D72" s="136"/>
      <c r="E72" s="136">
        <v>0.9</v>
      </c>
      <c r="F72" s="136"/>
      <c r="G72" s="136">
        <v>0.88</v>
      </c>
      <c r="H72" s="136"/>
      <c r="I72" s="136">
        <v>0.9</v>
      </c>
      <c r="J72" s="136"/>
      <c r="K72" s="63">
        <f t="shared" si="3"/>
        <v>0.9049999999999999</v>
      </c>
    </row>
    <row r="73" spans="1:11" ht="19.5" customHeight="1">
      <c r="A73" s="90" t="s">
        <v>104</v>
      </c>
      <c r="B73" s="21" t="s">
        <v>0</v>
      </c>
      <c r="C73" s="136">
        <v>0.94</v>
      </c>
      <c r="D73" s="136"/>
      <c r="E73" s="136">
        <v>0.85</v>
      </c>
      <c r="F73" s="136"/>
      <c r="G73" s="136">
        <v>0.79</v>
      </c>
      <c r="H73" s="136"/>
      <c r="I73" s="136">
        <v>0.81</v>
      </c>
      <c r="J73" s="136"/>
      <c r="K73" s="63">
        <f t="shared" si="3"/>
        <v>0.8475</v>
      </c>
    </row>
    <row r="74" spans="1:11" ht="19.5" customHeight="1">
      <c r="A74" s="85" t="s">
        <v>122</v>
      </c>
      <c r="B74" s="21" t="s">
        <v>0</v>
      </c>
      <c r="C74" s="136">
        <v>5.5</v>
      </c>
      <c r="D74" s="136"/>
      <c r="E74" s="136">
        <v>5.5</v>
      </c>
      <c r="F74" s="136"/>
      <c r="G74" s="136">
        <v>5.5</v>
      </c>
      <c r="H74" s="136"/>
      <c r="I74" s="136">
        <v>5.5</v>
      </c>
      <c r="J74" s="136"/>
      <c r="K74" s="63">
        <f t="shared" si="3"/>
        <v>5.5</v>
      </c>
    </row>
    <row r="75" spans="1:11" ht="19.5" customHeight="1">
      <c r="A75" s="85" t="s">
        <v>123</v>
      </c>
      <c r="B75" s="21" t="s">
        <v>0</v>
      </c>
      <c r="C75" s="133">
        <v>1.67</v>
      </c>
      <c r="D75" s="133"/>
      <c r="E75" s="133">
        <v>1.7</v>
      </c>
      <c r="F75" s="133"/>
      <c r="G75" s="133">
        <v>1.72</v>
      </c>
      <c r="H75" s="133"/>
      <c r="I75" s="133">
        <v>1.78</v>
      </c>
      <c r="J75" s="133"/>
      <c r="K75" s="64">
        <f t="shared" si="3"/>
        <v>1.7175</v>
      </c>
    </row>
    <row r="76" spans="1:11" ht="19.5" customHeight="1">
      <c r="A76" s="89" t="s">
        <v>124</v>
      </c>
      <c r="B76" s="18"/>
      <c r="C76" s="139"/>
      <c r="D76" s="139"/>
      <c r="E76" s="139"/>
      <c r="F76" s="139"/>
      <c r="G76" s="139"/>
      <c r="H76" s="139"/>
      <c r="I76" s="139"/>
      <c r="J76" s="139"/>
      <c r="K76" s="76" t="str">
        <f t="shared" si="3"/>
        <v>   </v>
      </c>
    </row>
    <row r="77" spans="1:11" ht="19.5" customHeight="1">
      <c r="A77" s="90" t="s">
        <v>105</v>
      </c>
      <c r="B77" s="20" t="s">
        <v>0</v>
      </c>
      <c r="C77" s="136">
        <v>1.47</v>
      </c>
      <c r="D77" s="136"/>
      <c r="E77" s="136">
        <v>1.47</v>
      </c>
      <c r="F77" s="136"/>
      <c r="G77" s="136">
        <v>1.47</v>
      </c>
      <c r="H77" s="136"/>
      <c r="I77" s="136">
        <v>1.47</v>
      </c>
      <c r="J77" s="136"/>
      <c r="K77" s="63">
        <f t="shared" si="3"/>
        <v>1.47</v>
      </c>
    </row>
    <row r="78" spans="1:11" ht="19.5" customHeight="1">
      <c r="A78" s="90" t="s">
        <v>106</v>
      </c>
      <c r="B78" s="21" t="s">
        <v>0</v>
      </c>
      <c r="C78" s="136">
        <v>1.53</v>
      </c>
      <c r="D78" s="136"/>
      <c r="E78" s="136">
        <v>1.53</v>
      </c>
      <c r="F78" s="136"/>
      <c r="G78" s="136">
        <v>1.53</v>
      </c>
      <c r="H78" s="136"/>
      <c r="I78" s="136">
        <v>1.53</v>
      </c>
      <c r="J78" s="136"/>
      <c r="K78" s="63">
        <f t="shared" si="3"/>
        <v>1.53</v>
      </c>
    </row>
    <row r="79" spans="1:11" ht="19.5" customHeight="1">
      <c r="A79" s="57"/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77" t="str">
        <f t="shared" si="3"/>
        <v>   </v>
      </c>
    </row>
    <row r="80" spans="1:11" ht="51" customHeight="1">
      <c r="A80" s="97" t="s">
        <v>255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77" t="str">
        <f t="shared" si="3"/>
        <v>   </v>
      </c>
    </row>
    <row r="81" spans="1:11" ht="19.5" customHeight="1">
      <c r="A81" s="56" t="s">
        <v>75</v>
      </c>
      <c r="B81" s="24" t="s">
        <v>8</v>
      </c>
      <c r="C81" s="135"/>
      <c r="D81" s="135"/>
      <c r="E81" s="135"/>
      <c r="F81" s="135"/>
      <c r="G81" s="135"/>
      <c r="H81" s="135"/>
      <c r="I81" s="135"/>
      <c r="J81" s="135"/>
      <c r="K81" s="77" t="str">
        <f t="shared" si="3"/>
        <v>   </v>
      </c>
    </row>
    <row r="82" spans="1:11" ht="19.5" customHeight="1">
      <c r="A82" s="91" t="s">
        <v>56</v>
      </c>
      <c r="B82" s="20" t="s">
        <v>83</v>
      </c>
      <c r="C82" s="136">
        <v>2.48</v>
      </c>
      <c r="D82" s="136"/>
      <c r="E82" s="136">
        <v>2.48</v>
      </c>
      <c r="F82" s="136"/>
      <c r="G82" s="136">
        <v>2.48</v>
      </c>
      <c r="H82" s="136"/>
      <c r="I82" s="136">
        <v>2.48</v>
      </c>
      <c r="J82" s="136"/>
      <c r="K82" s="63">
        <f t="shared" si="3"/>
        <v>2.48</v>
      </c>
    </row>
    <row r="83" spans="1:11" ht="19.5" customHeight="1">
      <c r="A83" s="91" t="s">
        <v>102</v>
      </c>
      <c r="B83" s="21" t="s">
        <v>0</v>
      </c>
      <c r="C83" s="133">
        <v>2.35</v>
      </c>
      <c r="D83" s="133"/>
      <c r="E83" s="133">
        <v>2.35</v>
      </c>
      <c r="F83" s="133"/>
      <c r="G83" s="133">
        <v>2.35</v>
      </c>
      <c r="H83" s="133"/>
      <c r="I83" s="133">
        <v>2.35</v>
      </c>
      <c r="J83" s="133"/>
      <c r="K83" s="64">
        <f t="shared" si="3"/>
        <v>2.35</v>
      </c>
    </row>
    <row r="84" spans="1:11" ht="19.5" customHeight="1">
      <c r="A84" s="91" t="s">
        <v>101</v>
      </c>
      <c r="B84" s="21" t="s">
        <v>0</v>
      </c>
      <c r="C84" s="133">
        <v>2.08</v>
      </c>
      <c r="D84" s="133"/>
      <c r="E84" s="133">
        <v>2.08</v>
      </c>
      <c r="F84" s="133"/>
      <c r="G84" s="133">
        <v>2.08</v>
      </c>
      <c r="H84" s="133"/>
      <c r="I84" s="133">
        <v>2.08</v>
      </c>
      <c r="J84" s="133"/>
      <c r="K84" s="64">
        <f t="shared" si="3"/>
        <v>2.08</v>
      </c>
    </row>
    <row r="85" spans="1:11" ht="19.5" customHeight="1">
      <c r="A85" s="91" t="s">
        <v>100</v>
      </c>
      <c r="B85" s="21" t="s">
        <v>0</v>
      </c>
      <c r="C85" s="133">
        <v>1.88</v>
      </c>
      <c r="D85" s="133"/>
      <c r="E85" s="133">
        <v>1.88</v>
      </c>
      <c r="F85" s="133"/>
      <c r="G85" s="133">
        <v>1.88</v>
      </c>
      <c r="H85" s="133"/>
      <c r="I85" s="133">
        <v>1.88</v>
      </c>
      <c r="J85" s="133"/>
      <c r="K85" s="64">
        <f t="shared" si="3"/>
        <v>1.88</v>
      </c>
    </row>
    <row r="86" spans="1:11" ht="19.5" customHeight="1">
      <c r="A86" s="91" t="s">
        <v>99</v>
      </c>
      <c r="B86" s="21" t="s">
        <v>0</v>
      </c>
      <c r="C86" s="133">
        <v>1.73</v>
      </c>
      <c r="D86" s="133"/>
      <c r="E86" s="133">
        <v>1.73</v>
      </c>
      <c r="F86" s="133"/>
      <c r="G86" s="133">
        <v>1.75</v>
      </c>
      <c r="H86" s="133"/>
      <c r="I86" s="133">
        <v>1.75</v>
      </c>
      <c r="J86" s="133"/>
      <c r="K86" s="64">
        <f t="shared" si="3"/>
        <v>1.74</v>
      </c>
    </row>
    <row r="87" spans="1:11" ht="19.5" customHeight="1">
      <c r="A87" s="91" t="s">
        <v>98</v>
      </c>
      <c r="B87" s="21" t="s">
        <v>0</v>
      </c>
      <c r="C87" s="133">
        <v>1.13</v>
      </c>
      <c r="D87" s="133"/>
      <c r="E87" s="133">
        <v>1.13</v>
      </c>
      <c r="F87" s="133"/>
      <c r="G87" s="133">
        <v>1.15</v>
      </c>
      <c r="H87" s="133"/>
      <c r="I87" s="133">
        <v>1.15</v>
      </c>
      <c r="J87" s="133"/>
      <c r="K87" s="64">
        <f t="shared" si="3"/>
        <v>1.14</v>
      </c>
    </row>
    <row r="88" spans="1:11" ht="19.5" customHeight="1">
      <c r="A88" s="56" t="s">
        <v>77</v>
      </c>
      <c r="B88" s="23"/>
      <c r="C88" s="135"/>
      <c r="D88" s="135"/>
      <c r="E88" s="135"/>
      <c r="F88" s="135"/>
      <c r="G88" s="135"/>
      <c r="H88" s="135"/>
      <c r="I88" s="135"/>
      <c r="J88" s="135"/>
      <c r="K88" s="77" t="str">
        <f t="shared" si="3"/>
        <v>   </v>
      </c>
    </row>
    <row r="89" spans="1:11" ht="19.5" customHeight="1">
      <c r="A89" s="87" t="s">
        <v>31</v>
      </c>
      <c r="B89" s="23"/>
      <c r="C89" s="135"/>
      <c r="D89" s="135"/>
      <c r="E89" s="135"/>
      <c r="F89" s="135"/>
      <c r="G89" s="135"/>
      <c r="H89" s="135"/>
      <c r="I89" s="135"/>
      <c r="J89" s="135"/>
      <c r="K89" s="77" t="str">
        <f t="shared" si="3"/>
        <v>   </v>
      </c>
    </row>
    <row r="90" spans="1:11" ht="19.5" customHeight="1">
      <c r="A90" s="85" t="s">
        <v>125</v>
      </c>
      <c r="B90" s="20" t="s">
        <v>83</v>
      </c>
      <c r="C90" s="136">
        <v>0.8</v>
      </c>
      <c r="D90" s="136"/>
      <c r="E90" s="136">
        <v>0.8</v>
      </c>
      <c r="F90" s="136"/>
      <c r="G90" s="136">
        <v>0.8</v>
      </c>
      <c r="H90" s="136"/>
      <c r="I90" s="136">
        <v>0.8</v>
      </c>
      <c r="J90" s="136"/>
      <c r="K90" s="63">
        <f t="shared" si="3"/>
        <v>0.8</v>
      </c>
    </row>
    <row r="91" spans="1:11" ht="19.5" customHeight="1">
      <c r="A91" s="85" t="s">
        <v>126</v>
      </c>
      <c r="B91" s="21" t="s">
        <v>0</v>
      </c>
      <c r="C91" s="133">
        <v>0.65</v>
      </c>
      <c r="D91" s="133"/>
      <c r="E91" s="133">
        <v>0.65</v>
      </c>
      <c r="F91" s="133"/>
      <c r="G91" s="133">
        <v>0.65</v>
      </c>
      <c r="H91" s="133"/>
      <c r="I91" s="133">
        <v>0.65</v>
      </c>
      <c r="J91" s="133"/>
      <c r="K91" s="64">
        <f>IF(ISERROR(AVERAGE(C91:J91))," =  ",AVERAGE(C91:J91))</f>
        <v>0.65</v>
      </c>
    </row>
    <row r="92" spans="1:11" ht="19.5" customHeight="1">
      <c r="A92" s="92" t="s">
        <v>32</v>
      </c>
      <c r="B92" s="21" t="s">
        <v>0</v>
      </c>
      <c r="C92" s="138"/>
      <c r="D92" s="138"/>
      <c r="E92" s="138"/>
      <c r="F92" s="138"/>
      <c r="G92" s="138"/>
      <c r="H92" s="138"/>
      <c r="I92" s="138"/>
      <c r="J92" s="138"/>
      <c r="K92" s="64"/>
    </row>
    <row r="93" spans="1:11" ht="19.5" customHeight="1">
      <c r="A93" s="85" t="s">
        <v>125</v>
      </c>
      <c r="B93" s="21" t="s">
        <v>0</v>
      </c>
      <c r="C93" s="133" t="s">
        <v>80</v>
      </c>
      <c r="D93" s="133"/>
      <c r="E93" s="133" t="s">
        <v>80</v>
      </c>
      <c r="F93" s="133"/>
      <c r="G93" s="133" t="s">
        <v>80</v>
      </c>
      <c r="H93" s="133"/>
      <c r="I93" s="133" t="s">
        <v>80</v>
      </c>
      <c r="J93" s="133"/>
      <c r="K93" s="64" t="str">
        <f>IF(ISERROR(AVERAGE(C93:J93))," =  ",AVERAGE(C93:J93))</f>
        <v> =  </v>
      </c>
    </row>
    <row r="94" spans="1:11" ht="19.5" customHeight="1">
      <c r="A94" s="85" t="s">
        <v>126</v>
      </c>
      <c r="B94" s="21" t="s">
        <v>0</v>
      </c>
      <c r="C94" s="133" t="s">
        <v>80</v>
      </c>
      <c r="D94" s="133"/>
      <c r="E94" s="133" t="s">
        <v>80</v>
      </c>
      <c r="F94" s="133"/>
      <c r="G94" s="133" t="s">
        <v>80</v>
      </c>
      <c r="H94" s="133"/>
      <c r="I94" s="133" t="s">
        <v>80</v>
      </c>
      <c r="J94" s="133"/>
      <c r="K94" s="64" t="str">
        <f>IF(ISERROR(AVERAGE(C94:J94))," =  ",AVERAGE(C94:J94))</f>
        <v> =  </v>
      </c>
    </row>
    <row r="95" spans="1:11" ht="19.5" customHeight="1">
      <c r="A95" s="92" t="s">
        <v>33</v>
      </c>
      <c r="B95" s="21" t="s">
        <v>0</v>
      </c>
      <c r="C95" s="133" t="s">
        <v>80</v>
      </c>
      <c r="D95" s="133"/>
      <c r="E95" s="133" t="s">
        <v>80</v>
      </c>
      <c r="F95" s="133"/>
      <c r="G95" s="133" t="s">
        <v>80</v>
      </c>
      <c r="H95" s="133"/>
      <c r="I95" s="133" t="s">
        <v>80</v>
      </c>
      <c r="J95" s="133"/>
      <c r="K95" s="64" t="str">
        <f>IF(ISERROR(AVERAGE(C95:J95))," =  ",AVERAGE(C95:J95))</f>
        <v> =  </v>
      </c>
    </row>
    <row r="96" spans="1:11" ht="19.5" customHeight="1">
      <c r="A96" s="56" t="s">
        <v>76</v>
      </c>
      <c r="B96" s="23"/>
      <c r="C96" s="137"/>
      <c r="D96" s="137"/>
      <c r="E96" s="137"/>
      <c r="F96" s="137"/>
      <c r="G96" s="137"/>
      <c r="H96" s="137"/>
      <c r="I96" s="137"/>
      <c r="J96" s="137"/>
      <c r="K96" s="79" t="str">
        <f t="shared" si="3"/>
        <v>   </v>
      </c>
    </row>
    <row r="97" spans="1:11" ht="19.5" customHeight="1">
      <c r="A97" s="85" t="s">
        <v>127</v>
      </c>
      <c r="B97" s="20" t="s">
        <v>83</v>
      </c>
      <c r="C97" s="136">
        <v>1.19</v>
      </c>
      <c r="D97" s="136"/>
      <c r="E97" s="136">
        <v>1.19</v>
      </c>
      <c r="F97" s="136"/>
      <c r="G97" s="136">
        <v>1.15</v>
      </c>
      <c r="H97" s="136"/>
      <c r="I97" s="136">
        <v>1.14</v>
      </c>
      <c r="J97" s="136"/>
      <c r="K97" s="63">
        <f t="shared" si="3"/>
        <v>1.1675</v>
      </c>
    </row>
    <row r="98" spans="1:11" ht="19.5" customHeight="1">
      <c r="A98" s="85" t="s">
        <v>128</v>
      </c>
      <c r="B98" s="21" t="s">
        <v>0</v>
      </c>
      <c r="C98" s="133">
        <v>1.21</v>
      </c>
      <c r="D98" s="133"/>
      <c r="E98" s="133">
        <v>1.21</v>
      </c>
      <c r="F98" s="133"/>
      <c r="G98" s="133">
        <v>1.17</v>
      </c>
      <c r="H98" s="133"/>
      <c r="I98" s="133">
        <v>1.16</v>
      </c>
      <c r="J98" s="133"/>
      <c r="K98" s="64">
        <f t="shared" si="3"/>
        <v>1.1875</v>
      </c>
    </row>
    <row r="99" spans="1:11" ht="19.5" customHeight="1">
      <c r="A99" s="93"/>
      <c r="B99" s="34"/>
      <c r="C99" s="80"/>
      <c r="D99" s="80"/>
      <c r="E99" s="80"/>
      <c r="F99" s="80"/>
      <c r="G99" s="80"/>
      <c r="H99" s="80"/>
      <c r="I99" s="80"/>
      <c r="J99" s="80"/>
      <c r="K99" s="80" t="str">
        <f t="shared" si="3"/>
        <v>   </v>
      </c>
    </row>
    <row r="100" spans="1:11" ht="19.5" customHeight="1">
      <c r="A100" s="56" t="s">
        <v>241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77" t="str">
        <f t="shared" si="3"/>
        <v>   </v>
      </c>
    </row>
    <row r="101" spans="1:11" ht="19.5" customHeight="1">
      <c r="A101" s="56" t="s">
        <v>107</v>
      </c>
      <c r="B101" s="18"/>
      <c r="C101" s="135"/>
      <c r="D101" s="135"/>
      <c r="E101" s="135"/>
      <c r="F101" s="135"/>
      <c r="G101" s="135"/>
      <c r="H101" s="135"/>
      <c r="I101" s="135"/>
      <c r="J101" s="135"/>
      <c r="K101" s="77" t="str">
        <f t="shared" si="3"/>
        <v>   </v>
      </c>
    </row>
    <row r="102" spans="1:11" ht="19.5" customHeight="1">
      <c r="A102" s="85" t="s">
        <v>130</v>
      </c>
      <c r="B102" s="20" t="s">
        <v>83</v>
      </c>
      <c r="C102" s="136">
        <v>2.5</v>
      </c>
      <c r="D102" s="136"/>
      <c r="E102" s="136">
        <v>2.5</v>
      </c>
      <c r="F102" s="136"/>
      <c r="G102" s="136">
        <v>2.5</v>
      </c>
      <c r="H102" s="136"/>
      <c r="I102" s="136">
        <v>2.5</v>
      </c>
      <c r="J102" s="136"/>
      <c r="K102" s="63">
        <f>IF(ISERROR(AVERAGE(C102:J102))," =  ",AVERAGE(C102:J102))</f>
        <v>2.5</v>
      </c>
    </row>
    <row r="103" spans="1:11" ht="19.5" customHeight="1">
      <c r="A103" s="85" t="s">
        <v>131</v>
      </c>
      <c r="B103" s="21" t="s">
        <v>0</v>
      </c>
      <c r="C103" s="133">
        <v>4.5</v>
      </c>
      <c r="D103" s="133"/>
      <c r="E103" s="133">
        <v>4.5</v>
      </c>
      <c r="F103" s="133"/>
      <c r="G103" s="133">
        <v>4.5</v>
      </c>
      <c r="H103" s="133"/>
      <c r="I103" s="133">
        <v>4.5</v>
      </c>
      <c r="J103" s="133"/>
      <c r="K103" s="63">
        <f aca="true" t="shared" si="4" ref="K103:K108">IF(ISERROR(AVERAGE(C103:J103))," =  ",AVERAGE(C103:J103))</f>
        <v>4.5</v>
      </c>
    </row>
    <row r="104" spans="1:11" ht="19.5" customHeight="1">
      <c r="A104" s="85" t="s">
        <v>129</v>
      </c>
      <c r="B104" s="21" t="s">
        <v>0</v>
      </c>
      <c r="C104" s="133" t="s">
        <v>80</v>
      </c>
      <c r="D104" s="133"/>
      <c r="E104" s="133" t="s">
        <v>80</v>
      </c>
      <c r="F104" s="133"/>
      <c r="G104" s="133" t="s">
        <v>80</v>
      </c>
      <c r="H104" s="133"/>
      <c r="I104" s="133" t="s">
        <v>80</v>
      </c>
      <c r="J104" s="133"/>
      <c r="K104" s="63" t="str">
        <f t="shared" si="4"/>
        <v> =  </v>
      </c>
    </row>
    <row r="105" spans="1:11" ht="19.5" customHeight="1">
      <c r="A105" s="85" t="s">
        <v>132</v>
      </c>
      <c r="B105" s="21" t="s">
        <v>0</v>
      </c>
      <c r="C105" s="133">
        <v>2.5</v>
      </c>
      <c r="D105" s="133"/>
      <c r="E105" s="133">
        <v>2.5</v>
      </c>
      <c r="F105" s="133"/>
      <c r="G105" s="133">
        <v>2.5</v>
      </c>
      <c r="H105" s="133"/>
      <c r="I105" s="133">
        <v>2.5</v>
      </c>
      <c r="J105" s="133"/>
      <c r="K105" s="63">
        <f t="shared" si="4"/>
        <v>2.5</v>
      </c>
    </row>
    <row r="106" spans="1:11" ht="19.5" customHeight="1">
      <c r="A106" s="85" t="s">
        <v>133</v>
      </c>
      <c r="B106" s="21" t="s">
        <v>0</v>
      </c>
      <c r="C106" s="133">
        <v>2.3</v>
      </c>
      <c r="D106" s="133"/>
      <c r="E106" s="133">
        <v>2.3</v>
      </c>
      <c r="F106" s="133"/>
      <c r="G106" s="133">
        <v>2.3</v>
      </c>
      <c r="H106" s="133"/>
      <c r="I106" s="133">
        <v>2.3</v>
      </c>
      <c r="J106" s="133"/>
      <c r="K106" s="63">
        <f t="shared" si="4"/>
        <v>2.3</v>
      </c>
    </row>
    <row r="107" spans="1:11" ht="19.5" customHeight="1">
      <c r="A107" s="85" t="s">
        <v>134</v>
      </c>
      <c r="B107" s="21" t="s">
        <v>0</v>
      </c>
      <c r="C107" s="133">
        <v>3</v>
      </c>
      <c r="D107" s="133"/>
      <c r="E107" s="133">
        <v>3</v>
      </c>
      <c r="F107" s="133"/>
      <c r="G107" s="133">
        <v>3</v>
      </c>
      <c r="H107" s="133"/>
      <c r="I107" s="133">
        <v>3</v>
      </c>
      <c r="J107" s="133"/>
      <c r="K107" s="63">
        <f t="shared" si="4"/>
        <v>3</v>
      </c>
    </row>
    <row r="108" spans="1:11" ht="19.5" customHeight="1">
      <c r="A108" s="85" t="s">
        <v>135</v>
      </c>
      <c r="B108" s="21" t="s">
        <v>0</v>
      </c>
      <c r="C108" s="133">
        <v>4.7</v>
      </c>
      <c r="D108" s="133"/>
      <c r="E108" s="133">
        <v>5</v>
      </c>
      <c r="F108" s="133"/>
      <c r="G108" s="133">
        <v>5</v>
      </c>
      <c r="H108" s="133"/>
      <c r="I108" s="133">
        <v>5</v>
      </c>
      <c r="J108" s="133"/>
      <c r="K108" s="63">
        <f t="shared" si="4"/>
        <v>4.925</v>
      </c>
    </row>
    <row r="109" spans="1:11" ht="19.5" customHeight="1">
      <c r="A109" s="56" t="s">
        <v>76</v>
      </c>
      <c r="B109" s="18"/>
      <c r="C109" s="135"/>
      <c r="D109" s="135"/>
      <c r="E109" s="135"/>
      <c r="F109" s="135"/>
      <c r="G109" s="135"/>
      <c r="H109" s="135"/>
      <c r="I109" s="135"/>
      <c r="J109" s="135"/>
      <c r="K109" s="77" t="str">
        <f t="shared" si="3"/>
        <v>   </v>
      </c>
    </row>
    <row r="110" spans="1:11" ht="19.5" customHeight="1">
      <c r="A110" s="85" t="s">
        <v>136</v>
      </c>
      <c r="B110" s="20" t="s">
        <v>83</v>
      </c>
      <c r="C110" s="136">
        <v>2.5</v>
      </c>
      <c r="D110" s="136"/>
      <c r="E110" s="136">
        <v>2.5</v>
      </c>
      <c r="F110" s="136"/>
      <c r="G110" s="136">
        <v>2.52</v>
      </c>
      <c r="H110" s="136"/>
      <c r="I110" s="136">
        <v>2.52</v>
      </c>
      <c r="J110" s="136"/>
      <c r="K110" s="63">
        <f>IF(ISERROR(AVERAGE(C110:J110))," =  ",AVERAGE(C110:J110))</f>
        <v>2.51</v>
      </c>
    </row>
    <row r="111" spans="1:11" ht="19.5" customHeight="1">
      <c r="A111" s="85" t="s">
        <v>137</v>
      </c>
      <c r="B111" s="21" t="s">
        <v>0</v>
      </c>
      <c r="C111" s="133">
        <v>2.04</v>
      </c>
      <c r="D111" s="133"/>
      <c r="E111" s="133">
        <v>2.04</v>
      </c>
      <c r="F111" s="133"/>
      <c r="G111" s="133">
        <v>2.07</v>
      </c>
      <c r="H111" s="133"/>
      <c r="I111" s="133">
        <v>2.09</v>
      </c>
      <c r="J111" s="133"/>
      <c r="K111" s="63">
        <f>IF(ISERROR(AVERAGE(C111:J111))," =  ",AVERAGE(C111:J111))</f>
        <v>2.06</v>
      </c>
    </row>
    <row r="112" spans="1:11" ht="16.5" thickBot="1">
      <c r="A112" s="13"/>
      <c r="B112" s="12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7.25" thickTop="1">
      <c r="A113" s="17"/>
      <c r="B113" s="18"/>
      <c r="C113" s="134" t="s">
        <v>149</v>
      </c>
      <c r="D113" s="134"/>
      <c r="E113" s="134" t="s">
        <v>150</v>
      </c>
      <c r="F113" s="134"/>
      <c r="G113" s="134" t="s">
        <v>151</v>
      </c>
      <c r="H113" s="134"/>
      <c r="I113" s="134" t="s">
        <v>152</v>
      </c>
      <c r="J113" s="134"/>
      <c r="K113" s="70" t="s">
        <v>144</v>
      </c>
    </row>
    <row r="114" spans="1:11" ht="16.5">
      <c r="A114" s="15"/>
      <c r="B114" s="35"/>
      <c r="C114" s="71" t="s">
        <v>53</v>
      </c>
      <c r="D114" s="71" t="s">
        <v>54</v>
      </c>
      <c r="E114" s="71" t="s">
        <v>53</v>
      </c>
      <c r="F114" s="71" t="s">
        <v>54</v>
      </c>
      <c r="G114" s="71" t="s">
        <v>53</v>
      </c>
      <c r="H114" s="71" t="s">
        <v>54</v>
      </c>
      <c r="I114" s="71" t="s">
        <v>53</v>
      </c>
      <c r="J114" s="71" t="s">
        <v>54</v>
      </c>
      <c r="K114" s="71" t="s">
        <v>219</v>
      </c>
    </row>
    <row r="115" spans="1:11" ht="15.75">
      <c r="A115" s="56" t="s">
        <v>242</v>
      </c>
      <c r="B115" s="24" t="s">
        <v>8</v>
      </c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8">
      <c r="A116" s="85" t="s">
        <v>57</v>
      </c>
      <c r="B116" s="20" t="s">
        <v>82</v>
      </c>
      <c r="C116" s="63" t="s">
        <v>80</v>
      </c>
      <c r="D116" s="63" t="s">
        <v>80</v>
      </c>
      <c r="E116" s="63" t="s">
        <v>80</v>
      </c>
      <c r="F116" s="63" t="s">
        <v>80</v>
      </c>
      <c r="G116" s="63" t="s">
        <v>80</v>
      </c>
      <c r="H116" s="63" t="s">
        <v>80</v>
      </c>
      <c r="I116" s="63" t="s">
        <v>80</v>
      </c>
      <c r="J116" s="63" t="s">
        <v>80</v>
      </c>
      <c r="K116" s="63" t="str">
        <f>IF(ISERROR(AVERAGE(C116:J116)),"  = ",AVERAGE(C116:J116))</f>
        <v>  = </v>
      </c>
    </row>
    <row r="117" spans="1:11" ht="18">
      <c r="A117" s="85" t="s">
        <v>97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 t="s">
        <v>80</v>
      </c>
      <c r="J117" s="61" t="s">
        <v>80</v>
      </c>
      <c r="K117" s="63" t="str">
        <f>IF(ISERROR(AVERAGE(C117:J117)),"  = ",AVERAGE(C117:J117))</f>
        <v>  = </v>
      </c>
    </row>
    <row r="118" spans="1:11" ht="18">
      <c r="A118" s="85" t="s">
        <v>96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 t="s">
        <v>80</v>
      </c>
      <c r="J118" s="61" t="s">
        <v>80</v>
      </c>
      <c r="K118" s="63" t="str">
        <f>IF(ISERROR(AVERAGE(C118:J118)),"  = ",AVERAGE(C118:J118))</f>
        <v>  = </v>
      </c>
    </row>
    <row r="119" spans="1:11" ht="18">
      <c r="A119" s="85" t="s">
        <v>34</v>
      </c>
      <c r="B119" s="21" t="s">
        <v>0</v>
      </c>
      <c r="C119" s="61" t="s">
        <v>80</v>
      </c>
      <c r="D119" s="61" t="s">
        <v>80</v>
      </c>
      <c r="E119" s="61" t="s">
        <v>80</v>
      </c>
      <c r="F119" s="61" t="s">
        <v>80</v>
      </c>
      <c r="G119" s="61" t="s">
        <v>80</v>
      </c>
      <c r="H119" s="61" t="s">
        <v>80</v>
      </c>
      <c r="I119" s="61" t="s">
        <v>80</v>
      </c>
      <c r="J119" s="61" t="s">
        <v>80</v>
      </c>
      <c r="K119" s="63" t="str">
        <f>IF(ISERROR(AVERAGE(C119:J119)),"  = ",AVERAGE(C119:J119))</f>
        <v>  = </v>
      </c>
    </row>
    <row r="120" spans="1:11" ht="18">
      <c r="A120" s="94"/>
      <c r="B120" s="23"/>
      <c r="C120" s="62"/>
      <c r="D120" s="62"/>
      <c r="E120" s="62"/>
      <c r="F120" s="62"/>
      <c r="G120" s="62"/>
      <c r="H120" s="62"/>
      <c r="I120" s="62"/>
      <c r="J120" s="62"/>
      <c r="K120" s="62" t="str">
        <f aca="true" t="shared" si="5" ref="K120:K174">IF(ISERROR(AVERAGE(C120:J120)),"   ",AVERAGE(C120:J120))</f>
        <v>   </v>
      </c>
    </row>
    <row r="121" spans="1:11" ht="18">
      <c r="A121" s="56" t="s">
        <v>243</v>
      </c>
      <c r="B121" s="18"/>
      <c r="C121" s="62"/>
      <c r="D121" s="62"/>
      <c r="E121" s="62"/>
      <c r="F121" s="62"/>
      <c r="G121" s="62"/>
      <c r="H121" s="62"/>
      <c r="I121" s="62"/>
      <c r="J121" s="62"/>
      <c r="K121" s="62" t="str">
        <f t="shared" si="5"/>
        <v>   </v>
      </c>
    </row>
    <row r="122" spans="1:11" ht="18">
      <c r="A122" s="85" t="s">
        <v>91</v>
      </c>
      <c r="B122" s="20" t="s">
        <v>84</v>
      </c>
      <c r="C122" s="63">
        <v>4.8</v>
      </c>
      <c r="D122" s="63">
        <v>5.3</v>
      </c>
      <c r="E122" s="63">
        <v>4.5</v>
      </c>
      <c r="F122" s="63">
        <v>5.8</v>
      </c>
      <c r="G122" s="63">
        <v>4.5</v>
      </c>
      <c r="H122" s="63">
        <v>5.8</v>
      </c>
      <c r="I122" s="63">
        <v>4.5</v>
      </c>
      <c r="J122" s="63">
        <v>5.8</v>
      </c>
      <c r="K122" s="63">
        <f t="shared" si="5"/>
        <v>5.125</v>
      </c>
    </row>
    <row r="123" spans="1:11" ht="18">
      <c r="A123" s="85" t="s">
        <v>92</v>
      </c>
      <c r="B123" s="21" t="s">
        <v>0</v>
      </c>
      <c r="C123" s="63">
        <v>5</v>
      </c>
      <c r="D123" s="63">
        <v>5.5</v>
      </c>
      <c r="E123" s="63">
        <v>4.5</v>
      </c>
      <c r="F123" s="63">
        <v>5.8</v>
      </c>
      <c r="G123" s="63">
        <v>4.5</v>
      </c>
      <c r="H123" s="63">
        <v>5.8</v>
      </c>
      <c r="I123" s="63">
        <v>4.5</v>
      </c>
      <c r="J123" s="63">
        <v>5.8</v>
      </c>
      <c r="K123" s="63">
        <f t="shared" si="5"/>
        <v>5.175</v>
      </c>
    </row>
    <row r="124" spans="1:11" ht="18">
      <c r="A124" s="85" t="s">
        <v>35</v>
      </c>
      <c r="B124" s="21" t="s">
        <v>0</v>
      </c>
      <c r="C124" s="64">
        <v>3.7</v>
      </c>
      <c r="D124" s="64">
        <v>4</v>
      </c>
      <c r="E124" s="64">
        <v>3.7</v>
      </c>
      <c r="F124" s="64">
        <v>4</v>
      </c>
      <c r="G124" s="64">
        <v>3.8</v>
      </c>
      <c r="H124" s="64">
        <v>4.5</v>
      </c>
      <c r="I124" s="64">
        <v>3.8</v>
      </c>
      <c r="J124" s="64">
        <v>4.5</v>
      </c>
      <c r="K124" s="64">
        <f t="shared" si="5"/>
        <v>4</v>
      </c>
    </row>
    <row r="125" spans="1:11" ht="18">
      <c r="A125" s="56"/>
      <c r="B125" s="23"/>
      <c r="C125" s="77"/>
      <c r="D125" s="77"/>
      <c r="E125" s="77"/>
      <c r="F125" s="77"/>
      <c r="G125" s="77"/>
      <c r="H125" s="77"/>
      <c r="I125" s="77"/>
      <c r="J125" s="77"/>
      <c r="K125" s="77" t="str">
        <f t="shared" si="5"/>
        <v>   </v>
      </c>
    </row>
    <row r="126" spans="1:11" ht="18">
      <c r="A126" s="56" t="s">
        <v>244</v>
      </c>
      <c r="B126" s="18"/>
      <c r="C126" s="62"/>
      <c r="D126" s="62"/>
      <c r="E126" s="62"/>
      <c r="F126" s="62"/>
      <c r="G126" s="62"/>
      <c r="H126" s="62"/>
      <c r="I126" s="62"/>
      <c r="J126" s="62"/>
      <c r="K126" s="62" t="str">
        <f t="shared" si="5"/>
        <v>   </v>
      </c>
    </row>
    <row r="127" spans="1:11" ht="18">
      <c r="A127" s="56" t="s">
        <v>245</v>
      </c>
      <c r="B127" s="24" t="s">
        <v>8</v>
      </c>
      <c r="C127" s="62"/>
      <c r="D127" s="62"/>
      <c r="E127" s="62"/>
      <c r="F127" s="62"/>
      <c r="G127" s="62"/>
      <c r="H127" s="62"/>
      <c r="I127" s="62"/>
      <c r="J127" s="62"/>
      <c r="K127" s="62" t="str">
        <f t="shared" si="5"/>
        <v>   </v>
      </c>
    </row>
    <row r="128" spans="1:11" ht="12.75" customHeight="1" hidden="1">
      <c r="A128" s="56" t="s">
        <v>245</v>
      </c>
      <c r="B128" s="24" t="s">
        <v>8</v>
      </c>
      <c r="C128" s="62"/>
      <c r="D128" s="62"/>
      <c r="E128" s="62"/>
      <c r="F128" s="62"/>
      <c r="G128" s="62"/>
      <c r="H128" s="62"/>
      <c r="I128" s="62"/>
      <c r="J128" s="62"/>
      <c r="K128" s="62" t="str">
        <f t="shared" si="5"/>
        <v>   </v>
      </c>
    </row>
    <row r="129" spans="1:13" ht="19.5" customHeight="1">
      <c r="A129" s="85" t="s">
        <v>36</v>
      </c>
      <c r="B129" s="20" t="s">
        <v>82</v>
      </c>
      <c r="C129" s="60" t="s">
        <v>80</v>
      </c>
      <c r="D129" s="60" t="s">
        <v>80</v>
      </c>
      <c r="E129" s="60" t="s">
        <v>80</v>
      </c>
      <c r="F129" s="60" t="s">
        <v>80</v>
      </c>
      <c r="G129" s="60" t="s">
        <v>80</v>
      </c>
      <c r="H129" s="60" t="s">
        <v>80</v>
      </c>
      <c r="I129" s="60" t="s">
        <v>80</v>
      </c>
      <c r="J129" s="60" t="s">
        <v>80</v>
      </c>
      <c r="K129" s="60" t="s">
        <v>80</v>
      </c>
      <c r="L129" s="101"/>
      <c r="M129" s="101"/>
    </row>
    <row r="130" spans="1:13" ht="19.5" customHeight="1">
      <c r="A130" s="85" t="s">
        <v>86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1" t="s">
        <v>80</v>
      </c>
      <c r="L130" s="101"/>
      <c r="M130" s="101"/>
    </row>
    <row r="131" spans="1:13" ht="19.5" customHeight="1">
      <c r="A131" s="85" t="s">
        <v>37</v>
      </c>
      <c r="B131" s="21" t="s">
        <v>0</v>
      </c>
      <c r="C131" s="61" t="s">
        <v>80</v>
      </c>
      <c r="D131" s="61" t="s">
        <v>80</v>
      </c>
      <c r="E131" s="61" t="s">
        <v>80</v>
      </c>
      <c r="F131" s="61" t="s">
        <v>80</v>
      </c>
      <c r="G131" s="61" t="s">
        <v>80</v>
      </c>
      <c r="H131" s="61" t="s">
        <v>80</v>
      </c>
      <c r="I131" s="61" t="s">
        <v>80</v>
      </c>
      <c r="J131" s="61" t="s">
        <v>80</v>
      </c>
      <c r="K131" s="61" t="s">
        <v>80</v>
      </c>
      <c r="L131" s="101"/>
      <c r="M131" s="101"/>
    </row>
    <row r="132" spans="1:13" ht="19.5" customHeight="1">
      <c r="A132" s="85" t="s">
        <v>38</v>
      </c>
      <c r="B132" s="21" t="s">
        <v>0</v>
      </c>
      <c r="C132" s="61" t="s">
        <v>80</v>
      </c>
      <c r="D132" s="61" t="s">
        <v>80</v>
      </c>
      <c r="E132" s="61" t="s">
        <v>80</v>
      </c>
      <c r="F132" s="61" t="s">
        <v>80</v>
      </c>
      <c r="G132" s="61" t="s">
        <v>80</v>
      </c>
      <c r="H132" s="61" t="s">
        <v>80</v>
      </c>
      <c r="I132" s="61" t="s">
        <v>80</v>
      </c>
      <c r="J132" s="61" t="s">
        <v>80</v>
      </c>
      <c r="K132" s="61" t="s">
        <v>80</v>
      </c>
      <c r="L132" s="101"/>
      <c r="M132" s="101"/>
    </row>
    <row r="133" spans="1:11" ht="18">
      <c r="A133" s="56" t="s">
        <v>246</v>
      </c>
      <c r="B133" s="23"/>
      <c r="C133" s="81"/>
      <c r="D133" s="81"/>
      <c r="E133" s="81"/>
      <c r="F133" s="81"/>
      <c r="G133" s="81"/>
      <c r="H133" s="81"/>
      <c r="I133" s="81"/>
      <c r="J133" s="81"/>
      <c r="K133" s="81" t="str">
        <f t="shared" si="5"/>
        <v>   </v>
      </c>
    </row>
    <row r="134" spans="1:11" ht="18">
      <c r="A134" s="85" t="s">
        <v>65</v>
      </c>
      <c r="B134" s="20" t="s">
        <v>82</v>
      </c>
      <c r="C134" s="60" t="s">
        <v>80</v>
      </c>
      <c r="D134" s="60" t="s">
        <v>80</v>
      </c>
      <c r="E134" s="60" t="s">
        <v>80</v>
      </c>
      <c r="F134" s="60" t="s">
        <v>80</v>
      </c>
      <c r="G134" s="60" t="s">
        <v>80</v>
      </c>
      <c r="H134" s="60" t="s">
        <v>80</v>
      </c>
      <c r="I134" s="60" t="s">
        <v>80</v>
      </c>
      <c r="J134" s="60" t="s">
        <v>80</v>
      </c>
      <c r="K134" s="60" t="str">
        <f>IF(ISERROR(AVERAGE(C134:J134)),"  = ",AVERAGE(C134:J134))</f>
        <v>  = </v>
      </c>
    </row>
    <row r="135" spans="1:11" ht="18">
      <c r="A135" s="85" t="s">
        <v>39</v>
      </c>
      <c r="B135" s="21" t="s">
        <v>0</v>
      </c>
      <c r="C135" s="61" t="s">
        <v>80</v>
      </c>
      <c r="D135" s="61" t="s">
        <v>80</v>
      </c>
      <c r="E135" s="61" t="s">
        <v>80</v>
      </c>
      <c r="F135" s="61" t="s">
        <v>80</v>
      </c>
      <c r="G135" s="61" t="s">
        <v>80</v>
      </c>
      <c r="H135" s="61" t="s">
        <v>80</v>
      </c>
      <c r="I135" s="61" t="s">
        <v>80</v>
      </c>
      <c r="J135" s="61" t="s">
        <v>80</v>
      </c>
      <c r="K135" s="60" t="str">
        <f>IF(ISERROR(AVERAGE(C135:J135)),"  = ",AVERAGE(C135:J135))</f>
        <v>  = </v>
      </c>
    </row>
    <row r="136" spans="1:11" ht="18">
      <c r="A136" s="85" t="s">
        <v>40</v>
      </c>
      <c r="B136" s="21" t="s">
        <v>0</v>
      </c>
      <c r="C136" s="61">
        <v>42</v>
      </c>
      <c r="D136" s="61">
        <v>49</v>
      </c>
      <c r="E136" s="61">
        <v>43</v>
      </c>
      <c r="F136" s="61">
        <v>50</v>
      </c>
      <c r="G136" s="61" t="s">
        <v>80</v>
      </c>
      <c r="H136" s="61" t="s">
        <v>80</v>
      </c>
      <c r="I136" s="61" t="s">
        <v>80</v>
      </c>
      <c r="J136" s="61" t="s">
        <v>80</v>
      </c>
      <c r="K136" s="61">
        <f t="shared" si="5"/>
        <v>46</v>
      </c>
    </row>
    <row r="137" spans="1:11" ht="18">
      <c r="A137" s="85" t="s">
        <v>41</v>
      </c>
      <c r="B137" s="21" t="s">
        <v>0</v>
      </c>
      <c r="C137" s="61">
        <v>44</v>
      </c>
      <c r="D137" s="61">
        <v>52</v>
      </c>
      <c r="E137" s="61">
        <v>44</v>
      </c>
      <c r="F137" s="61">
        <v>52</v>
      </c>
      <c r="G137" s="61">
        <v>44</v>
      </c>
      <c r="H137" s="61">
        <v>52</v>
      </c>
      <c r="I137" s="61">
        <v>44</v>
      </c>
      <c r="J137" s="61">
        <v>52</v>
      </c>
      <c r="K137" s="61">
        <f t="shared" si="5"/>
        <v>48</v>
      </c>
    </row>
    <row r="138" spans="1:11" ht="18">
      <c r="A138" s="85" t="s">
        <v>66</v>
      </c>
      <c r="B138" s="21" t="s">
        <v>0</v>
      </c>
      <c r="C138" s="61">
        <v>37</v>
      </c>
      <c r="D138" s="61">
        <v>43</v>
      </c>
      <c r="E138" s="61">
        <v>37</v>
      </c>
      <c r="F138" s="61">
        <v>43</v>
      </c>
      <c r="G138" s="61">
        <v>38</v>
      </c>
      <c r="H138" s="61">
        <v>43</v>
      </c>
      <c r="I138" s="61">
        <v>38</v>
      </c>
      <c r="J138" s="61">
        <v>43</v>
      </c>
      <c r="K138" s="61">
        <f t="shared" si="5"/>
        <v>40.25</v>
      </c>
    </row>
    <row r="139" spans="1:11" ht="18">
      <c r="A139" s="85" t="s">
        <v>42</v>
      </c>
      <c r="B139" s="21" t="s">
        <v>0</v>
      </c>
      <c r="C139" s="61">
        <v>38</v>
      </c>
      <c r="D139" s="61">
        <v>47</v>
      </c>
      <c r="E139" s="61">
        <v>38</v>
      </c>
      <c r="F139" s="61">
        <v>47</v>
      </c>
      <c r="G139" s="61">
        <v>39</v>
      </c>
      <c r="H139" s="61">
        <v>48</v>
      </c>
      <c r="I139" s="61">
        <v>39</v>
      </c>
      <c r="J139" s="61">
        <v>48</v>
      </c>
      <c r="K139" s="61">
        <f t="shared" si="5"/>
        <v>43</v>
      </c>
    </row>
    <row r="140" spans="1:11" ht="18">
      <c r="A140" s="85" t="s">
        <v>43</v>
      </c>
      <c r="B140" s="21" t="s">
        <v>0</v>
      </c>
      <c r="C140" s="61">
        <v>3.4</v>
      </c>
      <c r="D140" s="61">
        <v>3.6</v>
      </c>
      <c r="E140" s="61">
        <v>3.4</v>
      </c>
      <c r="F140" s="61">
        <v>3.6</v>
      </c>
      <c r="G140" s="61">
        <v>3.4</v>
      </c>
      <c r="H140" s="61">
        <v>3.6</v>
      </c>
      <c r="I140" s="61">
        <v>3.4</v>
      </c>
      <c r="J140" s="61">
        <v>3.6</v>
      </c>
      <c r="K140" s="61">
        <f t="shared" si="5"/>
        <v>3.5</v>
      </c>
    </row>
    <row r="141" spans="1:11" ht="18">
      <c r="A141" s="85" t="s">
        <v>67</v>
      </c>
      <c r="B141" s="21" t="s">
        <v>0</v>
      </c>
      <c r="C141" s="61">
        <v>2.5</v>
      </c>
      <c r="D141" s="61">
        <v>2.7</v>
      </c>
      <c r="E141" s="61">
        <v>2.5</v>
      </c>
      <c r="F141" s="61">
        <v>2.7</v>
      </c>
      <c r="G141" s="61">
        <v>2.5</v>
      </c>
      <c r="H141" s="61">
        <v>2.7</v>
      </c>
      <c r="I141" s="61">
        <v>2.5</v>
      </c>
      <c r="J141" s="61">
        <v>2.7</v>
      </c>
      <c r="K141" s="61">
        <f t="shared" si="5"/>
        <v>2.6</v>
      </c>
    </row>
    <row r="142" spans="1:11" ht="18">
      <c r="A142" s="56" t="s">
        <v>247</v>
      </c>
      <c r="B142" s="23"/>
      <c r="C142" s="82"/>
      <c r="D142" s="82"/>
      <c r="E142" s="82"/>
      <c r="F142" s="82"/>
      <c r="G142" s="82"/>
      <c r="H142" s="82"/>
      <c r="I142" s="82"/>
      <c r="J142" s="82"/>
      <c r="K142" s="82" t="str">
        <f t="shared" si="5"/>
        <v>   </v>
      </c>
    </row>
    <row r="143" spans="1:11" ht="18">
      <c r="A143" s="85" t="s">
        <v>68</v>
      </c>
      <c r="B143" s="20" t="s">
        <v>82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 t="s">
        <v>80</v>
      </c>
      <c r="J143" s="60" t="s">
        <v>80</v>
      </c>
      <c r="K143" s="60" t="str">
        <f>IF(ISERROR(AVERAGE(C143:J143))," =  ",AVERAGE(C143:J143))</f>
        <v> =  </v>
      </c>
    </row>
    <row r="144" spans="1:11" ht="18">
      <c r="A144" s="85" t="s">
        <v>44</v>
      </c>
      <c r="B144" s="21" t="s">
        <v>0</v>
      </c>
      <c r="C144" s="60" t="s">
        <v>80</v>
      </c>
      <c r="D144" s="60" t="s">
        <v>80</v>
      </c>
      <c r="E144" s="60" t="s">
        <v>80</v>
      </c>
      <c r="F144" s="60" t="s">
        <v>80</v>
      </c>
      <c r="G144" s="60" t="s">
        <v>80</v>
      </c>
      <c r="H144" s="60" t="s">
        <v>80</v>
      </c>
      <c r="I144" s="60" t="s">
        <v>80</v>
      </c>
      <c r="J144" s="60" t="s">
        <v>80</v>
      </c>
      <c r="K144" s="60" t="str">
        <f aca="true" t="shared" si="6" ref="K144:K150">IF(ISERROR(AVERAGE(C144:J144))," =  ",AVERAGE(C144:J144))</f>
        <v> =  </v>
      </c>
    </row>
    <row r="145" spans="1:11" ht="18">
      <c r="A145" s="85" t="s">
        <v>45</v>
      </c>
      <c r="B145" s="21" t="s">
        <v>0</v>
      </c>
      <c r="C145" s="60" t="s">
        <v>80</v>
      </c>
      <c r="D145" s="60" t="s">
        <v>80</v>
      </c>
      <c r="E145" s="60" t="s">
        <v>80</v>
      </c>
      <c r="F145" s="60" t="s">
        <v>80</v>
      </c>
      <c r="G145" s="60" t="s">
        <v>80</v>
      </c>
      <c r="H145" s="60" t="s">
        <v>80</v>
      </c>
      <c r="I145" s="60" t="s">
        <v>80</v>
      </c>
      <c r="J145" s="60" t="s">
        <v>80</v>
      </c>
      <c r="K145" s="60" t="str">
        <f t="shared" si="6"/>
        <v> =  </v>
      </c>
    </row>
    <row r="146" spans="1:11" ht="18">
      <c r="A146" s="85" t="s">
        <v>46</v>
      </c>
      <c r="B146" s="21" t="s">
        <v>0</v>
      </c>
      <c r="C146" s="61">
        <v>44</v>
      </c>
      <c r="D146" s="61">
        <v>54</v>
      </c>
      <c r="E146" s="61">
        <v>44</v>
      </c>
      <c r="F146" s="61">
        <v>54</v>
      </c>
      <c r="G146" s="61">
        <v>44</v>
      </c>
      <c r="H146" s="61">
        <v>54</v>
      </c>
      <c r="I146" s="61">
        <v>44</v>
      </c>
      <c r="J146" s="61">
        <v>54</v>
      </c>
      <c r="K146" s="60">
        <f t="shared" si="6"/>
        <v>49</v>
      </c>
    </row>
    <row r="147" spans="1:11" ht="18">
      <c r="A147" s="85" t="s">
        <v>47</v>
      </c>
      <c r="B147" s="21" t="s">
        <v>0</v>
      </c>
      <c r="C147" s="61">
        <v>50</v>
      </c>
      <c r="D147" s="61">
        <v>62</v>
      </c>
      <c r="E147" s="61">
        <v>50</v>
      </c>
      <c r="F147" s="61">
        <v>62</v>
      </c>
      <c r="G147" s="61">
        <v>50</v>
      </c>
      <c r="H147" s="61">
        <v>62</v>
      </c>
      <c r="I147" s="61">
        <v>50</v>
      </c>
      <c r="J147" s="61">
        <v>62</v>
      </c>
      <c r="K147" s="60">
        <f t="shared" si="6"/>
        <v>56</v>
      </c>
    </row>
    <row r="148" spans="1:11" ht="18">
      <c r="A148" s="85" t="s">
        <v>48</v>
      </c>
      <c r="B148" s="21" t="s">
        <v>0</v>
      </c>
      <c r="C148" s="61">
        <v>45</v>
      </c>
      <c r="D148" s="61">
        <v>54</v>
      </c>
      <c r="E148" s="61">
        <v>45</v>
      </c>
      <c r="F148" s="61">
        <v>54</v>
      </c>
      <c r="G148" s="61">
        <v>46</v>
      </c>
      <c r="H148" s="61">
        <v>55</v>
      </c>
      <c r="I148" s="61">
        <v>46</v>
      </c>
      <c r="J148" s="61">
        <v>55</v>
      </c>
      <c r="K148" s="60">
        <f t="shared" si="6"/>
        <v>50</v>
      </c>
    </row>
    <row r="149" spans="1:11" ht="18">
      <c r="A149" s="85" t="s">
        <v>49</v>
      </c>
      <c r="B149" s="21" t="s">
        <v>0</v>
      </c>
      <c r="C149" s="61">
        <v>46</v>
      </c>
      <c r="D149" s="61">
        <v>57</v>
      </c>
      <c r="E149" s="61">
        <v>46</v>
      </c>
      <c r="F149" s="61">
        <v>57</v>
      </c>
      <c r="G149" s="61">
        <v>48</v>
      </c>
      <c r="H149" s="61">
        <v>57</v>
      </c>
      <c r="I149" s="61">
        <v>48</v>
      </c>
      <c r="J149" s="61">
        <v>57</v>
      </c>
      <c r="K149" s="60">
        <f t="shared" si="6"/>
        <v>52</v>
      </c>
    </row>
    <row r="150" spans="1:11" ht="18">
      <c r="A150" s="85" t="s">
        <v>50</v>
      </c>
      <c r="B150" s="21" t="s">
        <v>0</v>
      </c>
      <c r="C150" s="61">
        <v>30</v>
      </c>
      <c r="D150" s="61">
        <v>33</v>
      </c>
      <c r="E150" s="61">
        <v>30</v>
      </c>
      <c r="F150" s="61">
        <v>33</v>
      </c>
      <c r="G150" s="61">
        <v>30</v>
      </c>
      <c r="H150" s="61">
        <v>33</v>
      </c>
      <c r="I150" s="61">
        <v>30</v>
      </c>
      <c r="J150" s="61">
        <v>33</v>
      </c>
      <c r="K150" s="60">
        <f t="shared" si="6"/>
        <v>31.5</v>
      </c>
    </row>
    <row r="151" spans="1:11" ht="18">
      <c r="A151" s="56" t="s">
        <v>248</v>
      </c>
      <c r="B151" s="24" t="s">
        <v>8</v>
      </c>
      <c r="C151" s="81"/>
      <c r="D151" s="81"/>
      <c r="E151" s="81"/>
      <c r="F151" s="81"/>
      <c r="G151" s="81"/>
      <c r="H151" s="81"/>
      <c r="I151" s="81"/>
      <c r="J151" s="81"/>
      <c r="K151" s="81" t="str">
        <f t="shared" si="5"/>
        <v>   </v>
      </c>
    </row>
    <row r="152" spans="1:11" ht="18">
      <c r="A152" s="85" t="s">
        <v>69</v>
      </c>
      <c r="B152" s="20" t="s">
        <v>82</v>
      </c>
      <c r="C152" s="68" t="s">
        <v>80</v>
      </c>
      <c r="D152" s="68" t="s">
        <v>80</v>
      </c>
      <c r="E152" s="68" t="s">
        <v>80</v>
      </c>
      <c r="F152" s="68" t="s">
        <v>80</v>
      </c>
      <c r="G152" s="68" t="s">
        <v>80</v>
      </c>
      <c r="H152" s="68" t="s">
        <v>80</v>
      </c>
      <c r="I152" s="68" t="s">
        <v>80</v>
      </c>
      <c r="J152" s="68" t="s">
        <v>80</v>
      </c>
      <c r="K152" s="68" t="str">
        <f>IF(ISERROR(AVERAGE(C152:J152)),"=   ",AVERAGE(C152:J152))</f>
        <v>=   </v>
      </c>
    </row>
    <row r="153" spans="1:11" ht="18">
      <c r="A153" s="85" t="s">
        <v>70</v>
      </c>
      <c r="B153" s="21" t="s">
        <v>0</v>
      </c>
      <c r="C153" s="69" t="s">
        <v>80</v>
      </c>
      <c r="D153" s="69" t="s">
        <v>80</v>
      </c>
      <c r="E153" s="69" t="s">
        <v>80</v>
      </c>
      <c r="F153" s="69" t="s">
        <v>80</v>
      </c>
      <c r="G153" s="69" t="s">
        <v>80</v>
      </c>
      <c r="H153" s="69" t="s">
        <v>80</v>
      </c>
      <c r="I153" s="69" t="s">
        <v>80</v>
      </c>
      <c r="J153" s="69" t="s">
        <v>80</v>
      </c>
      <c r="K153" s="68" t="str">
        <f>IF(ISERROR(AVERAGE(C153:J153)),"=   ",AVERAGE(C153:J153))</f>
        <v>=   </v>
      </c>
    </row>
    <row r="154" spans="1:11" ht="18">
      <c r="A154" s="56" t="s">
        <v>249</v>
      </c>
      <c r="B154" s="23"/>
      <c r="C154" s="81"/>
      <c r="D154" s="81"/>
      <c r="E154" s="81"/>
      <c r="F154" s="81"/>
      <c r="G154" s="81"/>
      <c r="H154" s="81"/>
      <c r="I154" s="81"/>
      <c r="J154" s="81"/>
      <c r="K154" s="81" t="str">
        <f t="shared" si="5"/>
        <v>   </v>
      </c>
    </row>
    <row r="155" spans="1:11" ht="18">
      <c r="A155" s="92"/>
      <c r="B155" s="20" t="s">
        <v>82</v>
      </c>
      <c r="C155" s="60">
        <v>51</v>
      </c>
      <c r="D155" s="60">
        <v>76</v>
      </c>
      <c r="E155" s="60">
        <v>53</v>
      </c>
      <c r="F155" s="60">
        <v>78</v>
      </c>
      <c r="G155" s="60">
        <v>53</v>
      </c>
      <c r="H155" s="60">
        <v>78</v>
      </c>
      <c r="I155" s="60">
        <v>53</v>
      </c>
      <c r="J155" s="60">
        <v>78</v>
      </c>
      <c r="K155" s="60">
        <f t="shared" si="5"/>
        <v>65</v>
      </c>
    </row>
    <row r="156" spans="1:11" ht="18">
      <c r="A156" s="57"/>
      <c r="B156" s="18"/>
      <c r="C156" s="83"/>
      <c r="D156" s="83"/>
      <c r="E156" s="83"/>
      <c r="F156" s="83"/>
      <c r="G156" s="83"/>
      <c r="H156" s="83"/>
      <c r="I156" s="83"/>
      <c r="J156" s="83"/>
      <c r="K156" s="83" t="str">
        <f t="shared" si="5"/>
        <v>   </v>
      </c>
    </row>
    <row r="157" spans="1:11" ht="18">
      <c r="A157" s="56" t="s">
        <v>250</v>
      </c>
      <c r="B157" s="18"/>
      <c r="C157" s="82"/>
      <c r="D157" s="83"/>
      <c r="E157" s="82"/>
      <c r="F157" s="83"/>
      <c r="G157" s="82"/>
      <c r="H157" s="83"/>
      <c r="I157" s="82"/>
      <c r="J157" s="83"/>
      <c r="K157" s="82" t="str">
        <f t="shared" si="5"/>
        <v>   </v>
      </c>
    </row>
    <row r="158" spans="1:11" ht="18">
      <c r="A158" s="56" t="s">
        <v>71</v>
      </c>
      <c r="B158" s="18"/>
      <c r="C158" s="84"/>
      <c r="D158" s="84"/>
      <c r="E158" s="84"/>
      <c r="F158" s="84"/>
      <c r="G158" s="84"/>
      <c r="H158" s="84"/>
      <c r="I158" s="84"/>
      <c r="J158" s="84"/>
      <c r="K158" s="84" t="str">
        <f t="shared" si="5"/>
        <v>   </v>
      </c>
    </row>
    <row r="159" spans="1:11" ht="18">
      <c r="A159" s="85" t="s">
        <v>74</v>
      </c>
      <c r="B159" s="20" t="s">
        <v>82</v>
      </c>
      <c r="C159" s="63">
        <v>6</v>
      </c>
      <c r="D159" s="63">
        <v>8.52</v>
      </c>
      <c r="E159" s="63">
        <v>6</v>
      </c>
      <c r="F159" s="63">
        <v>8.52</v>
      </c>
      <c r="G159" s="63">
        <v>6</v>
      </c>
      <c r="H159" s="63">
        <v>8.52</v>
      </c>
      <c r="I159" s="63">
        <v>6</v>
      </c>
      <c r="J159" s="63">
        <v>8.52</v>
      </c>
      <c r="K159" s="63">
        <f>IF(ISERROR(AVERAGE(C159:J159)),"  = ",AVERAGE(C159:J159))</f>
        <v>7.26</v>
      </c>
    </row>
    <row r="160" spans="1:11" ht="18">
      <c r="A160" s="85" t="s">
        <v>93</v>
      </c>
      <c r="B160" s="21" t="s">
        <v>0</v>
      </c>
      <c r="C160" s="64">
        <v>12</v>
      </c>
      <c r="D160" s="64">
        <v>14</v>
      </c>
      <c r="E160" s="64">
        <v>12</v>
      </c>
      <c r="F160" s="64">
        <v>14</v>
      </c>
      <c r="G160" s="64">
        <v>11.74</v>
      </c>
      <c r="H160" s="64">
        <v>13.74</v>
      </c>
      <c r="I160" s="64">
        <v>11.74</v>
      </c>
      <c r="J160" s="64">
        <v>13.74</v>
      </c>
      <c r="K160" s="63">
        <f>IF(ISERROR(AVERAGE(C160:J160)),"  = ",AVERAGE(C160:J160))</f>
        <v>12.87</v>
      </c>
    </row>
    <row r="161" spans="1:11" ht="18">
      <c r="A161" s="85" t="s">
        <v>90</v>
      </c>
      <c r="B161" s="21" t="s">
        <v>0</v>
      </c>
      <c r="C161" s="68" t="s">
        <v>80</v>
      </c>
      <c r="D161" s="68" t="s">
        <v>80</v>
      </c>
      <c r="E161" s="68" t="s">
        <v>80</v>
      </c>
      <c r="F161" s="68" t="s">
        <v>80</v>
      </c>
      <c r="G161" s="68" t="s">
        <v>80</v>
      </c>
      <c r="H161" s="68" t="s">
        <v>80</v>
      </c>
      <c r="I161" s="68" t="s">
        <v>80</v>
      </c>
      <c r="J161" s="68" t="s">
        <v>80</v>
      </c>
      <c r="K161" s="63" t="str">
        <f>IF(ISERROR(AVERAGE(C161:J161)),"  = ",AVERAGE(C161:J161))</f>
        <v>  = </v>
      </c>
    </row>
    <row r="162" spans="1:11" ht="18">
      <c r="A162" s="85" t="s">
        <v>90</v>
      </c>
      <c r="B162" s="21" t="s">
        <v>85</v>
      </c>
      <c r="C162" s="68" t="s">
        <v>80</v>
      </c>
      <c r="D162" s="68" t="s">
        <v>80</v>
      </c>
      <c r="E162" s="68" t="s">
        <v>80</v>
      </c>
      <c r="F162" s="68" t="s">
        <v>80</v>
      </c>
      <c r="G162" s="68" t="s">
        <v>80</v>
      </c>
      <c r="H162" s="68" t="s">
        <v>80</v>
      </c>
      <c r="I162" s="68" t="s">
        <v>80</v>
      </c>
      <c r="J162" s="68" t="s">
        <v>80</v>
      </c>
      <c r="K162" s="63" t="str">
        <f>IF(ISERROR(AVERAGE(C162:J162)),"  = ",AVERAGE(C162:J162))</f>
        <v>  = </v>
      </c>
    </row>
    <row r="163" spans="1:11" ht="18">
      <c r="A163" s="56" t="s">
        <v>72</v>
      </c>
      <c r="B163" s="18"/>
      <c r="C163" s="62"/>
      <c r="D163" s="62"/>
      <c r="E163" s="62"/>
      <c r="F163" s="62"/>
      <c r="G163" s="62"/>
      <c r="H163" s="62"/>
      <c r="I163" s="62"/>
      <c r="J163" s="62"/>
      <c r="K163" s="62" t="str">
        <f t="shared" si="5"/>
        <v>   </v>
      </c>
    </row>
    <row r="164" spans="1:11" ht="18">
      <c r="A164" s="85" t="s">
        <v>51</v>
      </c>
      <c r="B164" s="20" t="s">
        <v>82</v>
      </c>
      <c r="C164" s="68" t="s">
        <v>80</v>
      </c>
      <c r="D164" s="68" t="s">
        <v>80</v>
      </c>
      <c r="E164" s="68" t="s">
        <v>80</v>
      </c>
      <c r="F164" s="68" t="s">
        <v>80</v>
      </c>
      <c r="G164" s="68" t="s">
        <v>80</v>
      </c>
      <c r="H164" s="68" t="s">
        <v>80</v>
      </c>
      <c r="I164" s="68" t="s">
        <v>80</v>
      </c>
      <c r="J164" s="68" t="s">
        <v>80</v>
      </c>
      <c r="K164" s="68" t="str">
        <f>IF(ISERROR(AVERAGE(C164:J164)),"  = ",AVERAGE(C164:J164))</f>
        <v>  = </v>
      </c>
    </row>
    <row r="165" spans="1:11" ht="18">
      <c r="A165" s="85" t="s">
        <v>52</v>
      </c>
      <c r="B165" s="21" t="s">
        <v>0</v>
      </c>
      <c r="C165" s="64">
        <v>3.5</v>
      </c>
      <c r="D165" s="64">
        <v>6.2</v>
      </c>
      <c r="E165" s="64">
        <v>3.5</v>
      </c>
      <c r="F165" s="64">
        <v>6.2</v>
      </c>
      <c r="G165" s="64">
        <v>3.76</v>
      </c>
      <c r="H165" s="64">
        <v>6.46</v>
      </c>
      <c r="I165" s="64">
        <v>3.76</v>
      </c>
      <c r="J165" s="64">
        <v>6.46</v>
      </c>
      <c r="K165" s="64">
        <f t="shared" si="5"/>
        <v>4.9799999999999995</v>
      </c>
    </row>
    <row r="166" spans="1:11" ht="18">
      <c r="A166" s="56"/>
      <c r="B166" s="23"/>
      <c r="C166" s="77"/>
      <c r="D166" s="77"/>
      <c r="E166" s="77"/>
      <c r="F166" s="77"/>
      <c r="G166" s="77"/>
      <c r="H166" s="77"/>
      <c r="I166" s="77"/>
      <c r="J166" s="77"/>
      <c r="K166" s="77" t="str">
        <f t="shared" si="5"/>
        <v>   </v>
      </c>
    </row>
    <row r="167" spans="1:11" ht="18">
      <c r="A167" s="56" t="s">
        <v>79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 t="str">
        <f t="shared" si="5"/>
        <v>   </v>
      </c>
    </row>
    <row r="168" spans="1:11" ht="18">
      <c r="A168" s="56" t="s">
        <v>251</v>
      </c>
      <c r="B168" s="18"/>
      <c r="C168" s="62"/>
      <c r="D168" s="62"/>
      <c r="E168" s="62"/>
      <c r="F168" s="62"/>
      <c r="G168" s="62"/>
      <c r="H168" s="62"/>
      <c r="I168" s="62"/>
      <c r="J168" s="62"/>
      <c r="K168" s="62" t="str">
        <f t="shared" si="5"/>
        <v>   </v>
      </c>
    </row>
    <row r="169" spans="1:11" ht="18">
      <c r="A169" s="85" t="s">
        <v>73</v>
      </c>
      <c r="B169" s="20" t="s">
        <v>82</v>
      </c>
      <c r="C169" s="63">
        <v>5.164568990894865</v>
      </c>
      <c r="D169" s="63">
        <v>8.263310385431783</v>
      </c>
      <c r="E169" s="63">
        <v>5.164568990894865</v>
      </c>
      <c r="F169" s="63">
        <v>8.263310385431783</v>
      </c>
      <c r="G169" s="63">
        <v>5.164568990894865</v>
      </c>
      <c r="H169" s="63">
        <v>8.263310385431783</v>
      </c>
      <c r="I169" s="63">
        <v>5.164568990894865</v>
      </c>
      <c r="J169" s="63">
        <v>8.263310385431783</v>
      </c>
      <c r="K169" s="63">
        <f t="shared" si="5"/>
        <v>6.7139396881633235</v>
      </c>
    </row>
    <row r="170" spans="1:11" ht="18">
      <c r="A170" s="85" t="s">
        <v>94</v>
      </c>
      <c r="B170" s="21" t="s">
        <v>0</v>
      </c>
      <c r="C170" s="63">
        <v>0.77</v>
      </c>
      <c r="D170" s="63">
        <v>1</v>
      </c>
      <c r="E170" s="63">
        <v>0.77</v>
      </c>
      <c r="F170" s="63">
        <v>1</v>
      </c>
      <c r="G170" s="63">
        <v>0.77</v>
      </c>
      <c r="H170" s="63">
        <v>1</v>
      </c>
      <c r="I170" s="63">
        <v>0.77</v>
      </c>
      <c r="J170" s="63">
        <v>1</v>
      </c>
      <c r="K170" s="61">
        <f t="shared" si="5"/>
        <v>0.885</v>
      </c>
    </row>
    <row r="171" spans="1:11" ht="18">
      <c r="A171" s="56" t="s">
        <v>252</v>
      </c>
      <c r="B171" s="18"/>
      <c r="C171" s="62"/>
      <c r="D171" s="62"/>
      <c r="E171" s="62"/>
      <c r="F171" s="62"/>
      <c r="G171" s="62"/>
      <c r="H171" s="62"/>
      <c r="I171" s="62"/>
      <c r="J171" s="62"/>
      <c r="K171" s="62" t="str">
        <f t="shared" si="5"/>
        <v>   </v>
      </c>
    </row>
    <row r="172" spans="1:11" ht="18">
      <c r="A172" s="85" t="s">
        <v>138</v>
      </c>
      <c r="B172" s="20" t="s">
        <v>82</v>
      </c>
      <c r="C172" s="63">
        <v>7.746853486342298</v>
      </c>
      <c r="D172" s="63">
        <v>11</v>
      </c>
      <c r="E172" s="63">
        <v>7.746853486342298</v>
      </c>
      <c r="F172" s="63">
        <v>11</v>
      </c>
      <c r="G172" s="63">
        <v>7.746853486342298</v>
      </c>
      <c r="H172" s="63">
        <v>11</v>
      </c>
      <c r="I172" s="63">
        <v>7.746853486342298</v>
      </c>
      <c r="J172" s="63">
        <v>11</v>
      </c>
      <c r="K172" s="63">
        <f t="shared" si="5"/>
        <v>9.373426743171148</v>
      </c>
    </row>
    <row r="173" spans="1:11" ht="18">
      <c r="A173" s="85" t="s">
        <v>139</v>
      </c>
      <c r="B173" s="21" t="s">
        <v>0</v>
      </c>
      <c r="C173" s="63">
        <v>2.0658275963579458</v>
      </c>
      <c r="D173" s="63">
        <v>4</v>
      </c>
      <c r="E173" s="63">
        <v>2.0658275963579458</v>
      </c>
      <c r="F173" s="63">
        <v>4</v>
      </c>
      <c r="G173" s="63">
        <v>2.0658275963579458</v>
      </c>
      <c r="H173" s="63">
        <v>4</v>
      </c>
      <c r="I173" s="63">
        <v>2.0658275963579458</v>
      </c>
      <c r="J173" s="63">
        <v>4</v>
      </c>
      <c r="K173" s="64">
        <f t="shared" si="5"/>
        <v>3.032913798178973</v>
      </c>
    </row>
    <row r="174" spans="1:11" ht="18">
      <c r="A174" s="85" t="s">
        <v>140</v>
      </c>
      <c r="B174" s="21" t="s">
        <v>0</v>
      </c>
      <c r="C174" s="63">
        <v>1</v>
      </c>
      <c r="D174" s="63">
        <v>2.3</v>
      </c>
      <c r="E174" s="63">
        <v>1</v>
      </c>
      <c r="F174" s="63">
        <v>2.3</v>
      </c>
      <c r="G174" s="63">
        <v>1</v>
      </c>
      <c r="H174" s="63">
        <v>2.3</v>
      </c>
      <c r="I174" s="63">
        <v>1</v>
      </c>
      <c r="J174" s="63">
        <v>2.3</v>
      </c>
      <c r="K174" s="64">
        <f t="shared" si="5"/>
        <v>1.65</v>
      </c>
    </row>
    <row r="175" spans="1:9" ht="15.75">
      <c r="A175" s="95" t="s">
        <v>253</v>
      </c>
      <c r="B175" s="26"/>
      <c r="C175" s="26"/>
      <c r="D175" s="26"/>
      <c r="E175" s="22"/>
      <c r="F175" s="22"/>
      <c r="G175" s="7"/>
      <c r="I175" s="7"/>
    </row>
    <row r="176" spans="1:9" ht="12.75">
      <c r="A176" s="19"/>
      <c r="B176" s="26"/>
      <c r="C176" s="26"/>
      <c r="D176" s="26"/>
      <c r="E176" s="22"/>
      <c r="F176" s="22"/>
      <c r="G176" s="7"/>
      <c r="I176" s="7"/>
    </row>
    <row r="177" spans="1:9" ht="12.75">
      <c r="A177" s="19"/>
      <c r="B177" s="26"/>
      <c r="C177" s="26"/>
      <c r="D177" s="26"/>
      <c r="E177" s="22"/>
      <c r="F177" s="22"/>
      <c r="G177" s="7"/>
      <c r="I177" s="7"/>
    </row>
    <row r="178" spans="1:9" ht="12.75">
      <c r="A178" s="7"/>
      <c r="B178" s="7"/>
      <c r="C178" s="7"/>
      <c r="D178" s="7"/>
      <c r="E178" s="1"/>
      <c r="F178" s="1"/>
      <c r="G178" s="7"/>
      <c r="I178" s="7"/>
    </row>
    <row r="179" spans="1:7" ht="12.75">
      <c r="A179" s="11"/>
      <c r="B179" s="11"/>
      <c r="C179" s="11"/>
      <c r="D179" s="11"/>
      <c r="E179" s="6"/>
      <c r="F179" s="6"/>
      <c r="G179" s="7"/>
    </row>
  </sheetData>
  <mergeCells count="190">
    <mergeCell ref="G113:H113"/>
    <mergeCell ref="I113:J113"/>
    <mergeCell ref="G110:H110"/>
    <mergeCell ref="I110:J110"/>
    <mergeCell ref="G111:H111"/>
    <mergeCell ref="I111:J111"/>
    <mergeCell ref="G108:H108"/>
    <mergeCell ref="I108:J108"/>
    <mergeCell ref="G109:H109"/>
    <mergeCell ref="I109:J109"/>
    <mergeCell ref="G106:H106"/>
    <mergeCell ref="I106:J106"/>
    <mergeCell ref="G107:H107"/>
    <mergeCell ref="I107:J107"/>
    <mergeCell ref="G104:H104"/>
    <mergeCell ref="I104:J104"/>
    <mergeCell ref="G105:H105"/>
    <mergeCell ref="I105:J105"/>
    <mergeCell ref="G102:H102"/>
    <mergeCell ref="I102:J102"/>
    <mergeCell ref="G103:H103"/>
    <mergeCell ref="I103:J103"/>
    <mergeCell ref="G100:H100"/>
    <mergeCell ref="I100:J100"/>
    <mergeCell ref="G101:H101"/>
    <mergeCell ref="I101:J101"/>
    <mergeCell ref="G97:H97"/>
    <mergeCell ref="I97:J97"/>
    <mergeCell ref="G98:H98"/>
    <mergeCell ref="I98:J98"/>
    <mergeCell ref="G95:H95"/>
    <mergeCell ref="I95:J95"/>
    <mergeCell ref="G96:H96"/>
    <mergeCell ref="I96:J96"/>
    <mergeCell ref="G93:H93"/>
    <mergeCell ref="I93:J93"/>
    <mergeCell ref="G94:H94"/>
    <mergeCell ref="I94:J94"/>
    <mergeCell ref="G91:H91"/>
    <mergeCell ref="I91:J91"/>
    <mergeCell ref="G92:H92"/>
    <mergeCell ref="I92:J92"/>
    <mergeCell ref="G89:H89"/>
    <mergeCell ref="I89:J89"/>
    <mergeCell ref="G90:H90"/>
    <mergeCell ref="I90:J90"/>
    <mergeCell ref="G87:H87"/>
    <mergeCell ref="I87:J87"/>
    <mergeCell ref="G88:H88"/>
    <mergeCell ref="I88:J88"/>
    <mergeCell ref="G85:H85"/>
    <mergeCell ref="I85:J85"/>
    <mergeCell ref="G86:H86"/>
    <mergeCell ref="I86:J86"/>
    <mergeCell ref="G83:H83"/>
    <mergeCell ref="I83:J83"/>
    <mergeCell ref="G84:H84"/>
    <mergeCell ref="I84:J84"/>
    <mergeCell ref="G81:H81"/>
    <mergeCell ref="I81:J81"/>
    <mergeCell ref="G82:H82"/>
    <mergeCell ref="I82:J82"/>
    <mergeCell ref="G79:H79"/>
    <mergeCell ref="I79:J79"/>
    <mergeCell ref="G80:H80"/>
    <mergeCell ref="I80:J80"/>
    <mergeCell ref="G77:H77"/>
    <mergeCell ref="I77:J77"/>
    <mergeCell ref="G78:H78"/>
    <mergeCell ref="I78:J78"/>
    <mergeCell ref="G75:H75"/>
    <mergeCell ref="I75:J75"/>
    <mergeCell ref="G76:H76"/>
    <mergeCell ref="I76:J76"/>
    <mergeCell ref="G73:H73"/>
    <mergeCell ref="I73:J73"/>
    <mergeCell ref="G74:H74"/>
    <mergeCell ref="I74:J74"/>
    <mergeCell ref="G71:H71"/>
    <mergeCell ref="I71:J71"/>
    <mergeCell ref="G72:H72"/>
    <mergeCell ref="I72:J72"/>
    <mergeCell ref="G69:H69"/>
    <mergeCell ref="I69:J69"/>
    <mergeCell ref="G68:H68"/>
    <mergeCell ref="G70:H70"/>
    <mergeCell ref="I70:J70"/>
    <mergeCell ref="I65:J65"/>
    <mergeCell ref="I68:J68"/>
    <mergeCell ref="I4:J4"/>
    <mergeCell ref="I63:J63"/>
    <mergeCell ref="C109:D109"/>
    <mergeCell ref="E109:F109"/>
    <mergeCell ref="C113:D113"/>
    <mergeCell ref="E113:F113"/>
    <mergeCell ref="C110:D110"/>
    <mergeCell ref="E110:F110"/>
    <mergeCell ref="C111:D111"/>
    <mergeCell ref="E111:F111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8:D98"/>
    <mergeCell ref="E98:F98"/>
    <mergeCell ref="C100:D100"/>
    <mergeCell ref="E100:F100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3:D63"/>
    <mergeCell ref="E63:F63"/>
    <mergeCell ref="G63:H63"/>
    <mergeCell ref="C65:D65"/>
    <mergeCell ref="E65:F65"/>
    <mergeCell ref="G65:H65"/>
    <mergeCell ref="A1:F1"/>
    <mergeCell ref="C4:D4"/>
    <mergeCell ref="E4:F4"/>
    <mergeCell ref="G4:H4"/>
    <mergeCell ref="A2:K2"/>
  </mergeCells>
  <printOptions horizontalCentered="1"/>
  <pageMargins left="0.5905511811023623" right="0" top="0" bottom="0" header="0.1968503937007874" footer="0"/>
  <pageSetup fitToHeight="1" fitToWidth="1" orientation="portrait" paperSize="9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showGridLines="0" zoomScale="75" zoomScaleNormal="75" workbookViewId="0" topLeftCell="A113">
      <selection activeCell="A113" sqref="A113:M175"/>
    </sheetView>
  </sheetViews>
  <sheetFormatPr defaultColWidth="9.00390625" defaultRowHeight="12.75"/>
  <cols>
    <col min="1" max="1" width="59.125" style="0" customWidth="1"/>
    <col min="2" max="2" width="7.25390625" style="0" bestFit="1" customWidth="1"/>
    <col min="3" max="3" width="9.25390625" style="0" customWidth="1"/>
    <col min="4" max="4" width="9.125" style="0" customWidth="1"/>
    <col min="5" max="5" width="10.625" style="0" customWidth="1"/>
    <col min="6" max="6" width="9.25390625" style="0" customWidth="1"/>
    <col min="7" max="7" width="10.50390625" style="0" customWidth="1"/>
    <col min="8" max="8" width="9.75390625" style="0" customWidth="1"/>
    <col min="9" max="10" width="8.00390625" style="0" customWidth="1"/>
    <col min="11" max="11" width="10.00390625" style="0" customWidth="1"/>
    <col min="12" max="12" width="9.625" style="0" customWidth="1"/>
    <col min="13" max="13" width="10.875" style="0" customWidth="1"/>
    <col min="14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48.75" customHeight="1">
      <c r="A2" s="132" t="s">
        <v>259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6"/>
      <c r="J3" s="1"/>
    </row>
    <row r="4" spans="1:13" ht="17.25" thickTop="1">
      <c r="A4" s="17"/>
      <c r="B4" s="18"/>
      <c r="C4" s="134" t="s">
        <v>153</v>
      </c>
      <c r="D4" s="134"/>
      <c r="E4" s="134" t="s">
        <v>154</v>
      </c>
      <c r="F4" s="134"/>
      <c r="G4" s="134" t="s">
        <v>155</v>
      </c>
      <c r="H4" s="134"/>
      <c r="I4" s="134" t="s">
        <v>156</v>
      </c>
      <c r="J4" s="134"/>
      <c r="K4" s="134" t="s">
        <v>157</v>
      </c>
      <c r="L4" s="134"/>
      <c r="M4" s="70" t="s">
        <v>144</v>
      </c>
    </row>
    <row r="5" spans="1:13" ht="19.5" customHeight="1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53</v>
      </c>
      <c r="L5" s="71" t="s">
        <v>54</v>
      </c>
      <c r="M5" s="71" t="s">
        <v>220</v>
      </c>
    </row>
    <row r="6" spans="1:13" ht="19.5" customHeight="1">
      <c r="A6" s="56" t="s">
        <v>230</v>
      </c>
      <c r="B6" s="18"/>
      <c r="C6" s="32"/>
      <c r="D6" s="32"/>
      <c r="E6" s="32"/>
      <c r="F6" s="32"/>
      <c r="G6" s="32"/>
      <c r="H6" s="98"/>
      <c r="I6" s="41" t="s">
        <v>158</v>
      </c>
      <c r="J6" s="40"/>
      <c r="K6" s="40"/>
      <c r="L6" s="98"/>
      <c r="M6" s="32"/>
    </row>
    <row r="7" spans="1:14" ht="19.5" customHeight="1">
      <c r="A7" s="85" t="s">
        <v>108</v>
      </c>
      <c r="B7" s="20" t="s">
        <v>81</v>
      </c>
      <c r="C7" s="60" t="s">
        <v>80</v>
      </c>
      <c r="D7" s="60" t="s">
        <v>80</v>
      </c>
      <c r="E7" s="60" t="s">
        <v>80</v>
      </c>
      <c r="F7" s="60" t="s">
        <v>80</v>
      </c>
      <c r="G7" s="60" t="s">
        <v>80</v>
      </c>
      <c r="H7" s="60" t="s">
        <v>80</v>
      </c>
      <c r="I7" s="60"/>
      <c r="J7" s="60"/>
      <c r="K7" s="60" t="s">
        <v>80</v>
      </c>
      <c r="L7" s="60" t="s">
        <v>80</v>
      </c>
      <c r="M7" s="60" t="str">
        <f>IF(ISERROR(AVERAGE(C7:L7))," =  ",AVERAGE(C7:L7))</f>
        <v> =  </v>
      </c>
      <c r="N7" s="38"/>
    </row>
    <row r="8" spans="1:14" ht="19.5" customHeight="1">
      <c r="A8" s="85" t="s">
        <v>109</v>
      </c>
      <c r="B8" s="20" t="s">
        <v>0</v>
      </c>
      <c r="C8" s="60">
        <v>143.5</v>
      </c>
      <c r="D8" s="60">
        <v>144.5</v>
      </c>
      <c r="E8" s="60">
        <v>143.5</v>
      </c>
      <c r="F8" s="60">
        <v>144.5</v>
      </c>
      <c r="G8" s="60">
        <v>143.5</v>
      </c>
      <c r="H8" s="60">
        <v>144.5</v>
      </c>
      <c r="I8" s="60"/>
      <c r="J8" s="60"/>
      <c r="K8" s="60">
        <v>142.5</v>
      </c>
      <c r="L8" s="60">
        <v>143.5</v>
      </c>
      <c r="M8" s="60">
        <f>IF(ISERROR(AVERAGE(C8:L8))," =  ",AVERAGE(C8:L8))</f>
        <v>143.75</v>
      </c>
      <c r="N8" s="38"/>
    </row>
    <row r="9" spans="1:14" ht="19.5" customHeight="1">
      <c r="A9" s="85" t="s">
        <v>110</v>
      </c>
      <c r="B9" s="21" t="s">
        <v>0</v>
      </c>
      <c r="C9" s="60">
        <v>139</v>
      </c>
      <c r="D9" s="60">
        <v>141</v>
      </c>
      <c r="E9" s="60">
        <v>139</v>
      </c>
      <c r="F9" s="60">
        <v>141</v>
      </c>
      <c r="G9" s="60">
        <v>139</v>
      </c>
      <c r="H9" s="60">
        <v>141</v>
      </c>
      <c r="I9" s="60"/>
      <c r="J9" s="60"/>
      <c r="K9" s="60">
        <v>138</v>
      </c>
      <c r="L9" s="60">
        <v>140</v>
      </c>
      <c r="M9" s="60">
        <f aca="true" t="shared" si="0" ref="M9:M60">IF(ISERROR(AVERAGE(C9:L9))," =  ",AVERAGE(C9:L9))</f>
        <v>139.75</v>
      </c>
      <c r="N9" s="38"/>
    </row>
    <row r="10" spans="1:14" ht="19.5" customHeight="1">
      <c r="A10" s="86" t="s">
        <v>111</v>
      </c>
      <c r="B10" s="21" t="s">
        <v>0</v>
      </c>
      <c r="C10" s="60">
        <v>126.5</v>
      </c>
      <c r="D10" s="60">
        <v>128.5</v>
      </c>
      <c r="E10" s="60">
        <v>126.5</v>
      </c>
      <c r="F10" s="60">
        <v>128.5</v>
      </c>
      <c r="G10" s="60">
        <v>126.5</v>
      </c>
      <c r="H10" s="60">
        <v>128.5</v>
      </c>
      <c r="I10" s="60"/>
      <c r="J10" s="60"/>
      <c r="K10" s="60">
        <v>126</v>
      </c>
      <c r="L10" s="60">
        <v>128</v>
      </c>
      <c r="M10" s="60">
        <f t="shared" si="0"/>
        <v>127.375</v>
      </c>
      <c r="N10" s="38"/>
    </row>
    <row r="11" spans="1:14" ht="19.5" customHeight="1">
      <c r="A11" s="86" t="s">
        <v>112</v>
      </c>
      <c r="B11" s="21" t="s">
        <v>0</v>
      </c>
      <c r="C11" s="61">
        <v>123.5</v>
      </c>
      <c r="D11" s="61">
        <v>126.5</v>
      </c>
      <c r="E11" s="61">
        <v>123.5</v>
      </c>
      <c r="F11" s="61">
        <v>126.5</v>
      </c>
      <c r="G11" s="61">
        <v>123.5</v>
      </c>
      <c r="H11" s="61">
        <v>126.5</v>
      </c>
      <c r="I11" s="61"/>
      <c r="J11" s="61"/>
      <c r="K11" s="61">
        <v>123</v>
      </c>
      <c r="L11" s="61">
        <v>126</v>
      </c>
      <c r="M11" s="60">
        <f t="shared" si="0"/>
        <v>124.875</v>
      </c>
      <c r="N11" s="38"/>
    </row>
    <row r="12" spans="1:14" ht="19.5" customHeight="1">
      <c r="A12" s="86" t="s">
        <v>113</v>
      </c>
      <c r="B12" s="21" t="s">
        <v>0</v>
      </c>
      <c r="C12" s="61">
        <v>118</v>
      </c>
      <c r="D12" s="61">
        <v>122</v>
      </c>
      <c r="E12" s="61">
        <v>118</v>
      </c>
      <c r="F12" s="61">
        <v>122</v>
      </c>
      <c r="G12" s="61">
        <v>118</v>
      </c>
      <c r="H12" s="61">
        <v>122</v>
      </c>
      <c r="I12" s="61"/>
      <c r="J12" s="61"/>
      <c r="K12" s="61">
        <v>118</v>
      </c>
      <c r="L12" s="61">
        <v>122</v>
      </c>
      <c r="M12" s="60">
        <f t="shared" si="0"/>
        <v>120</v>
      </c>
      <c r="N12" s="38"/>
    </row>
    <row r="13" spans="1:13" ht="19.5" customHeight="1">
      <c r="A13" s="86" t="s">
        <v>114</v>
      </c>
      <c r="B13" s="21" t="s">
        <v>0</v>
      </c>
      <c r="C13" s="60" t="s">
        <v>80</v>
      </c>
      <c r="D13" s="60" t="s">
        <v>80</v>
      </c>
      <c r="E13" s="60" t="s">
        <v>80</v>
      </c>
      <c r="F13" s="60" t="s">
        <v>80</v>
      </c>
      <c r="G13" s="60" t="s">
        <v>80</v>
      </c>
      <c r="H13" s="60" t="s">
        <v>80</v>
      </c>
      <c r="I13" s="60"/>
      <c r="J13" s="60"/>
      <c r="K13" s="60" t="s">
        <v>80</v>
      </c>
      <c r="L13" s="60" t="s">
        <v>80</v>
      </c>
      <c r="M13" s="60" t="str">
        <f t="shared" si="0"/>
        <v> =  </v>
      </c>
    </row>
    <row r="14" spans="1:13" ht="19.5" customHeight="1">
      <c r="A14" s="86" t="s">
        <v>115</v>
      </c>
      <c r="B14" s="21" t="s">
        <v>0</v>
      </c>
      <c r="C14" s="60">
        <v>172</v>
      </c>
      <c r="D14" s="60">
        <v>174</v>
      </c>
      <c r="E14" s="60">
        <v>172</v>
      </c>
      <c r="F14" s="60">
        <v>174</v>
      </c>
      <c r="G14" s="60">
        <v>172</v>
      </c>
      <c r="H14" s="60">
        <v>174</v>
      </c>
      <c r="I14" s="60"/>
      <c r="J14" s="60"/>
      <c r="K14" s="60">
        <v>170</v>
      </c>
      <c r="L14" s="60">
        <v>172</v>
      </c>
      <c r="M14" s="60">
        <f t="shared" si="0"/>
        <v>172.5</v>
      </c>
    </row>
    <row r="15" spans="1:13" ht="19.5" customHeight="1">
      <c r="A15" s="86" t="s">
        <v>116</v>
      </c>
      <c r="B15" s="21" t="s">
        <v>0</v>
      </c>
      <c r="C15" s="60">
        <v>158</v>
      </c>
      <c r="D15" s="60">
        <v>160</v>
      </c>
      <c r="E15" s="60">
        <v>158</v>
      </c>
      <c r="F15" s="60">
        <v>160</v>
      </c>
      <c r="G15" s="60">
        <v>158</v>
      </c>
      <c r="H15" s="60">
        <v>160</v>
      </c>
      <c r="I15" s="60"/>
      <c r="J15" s="60"/>
      <c r="K15" s="60">
        <v>156</v>
      </c>
      <c r="L15" s="60">
        <v>158</v>
      </c>
      <c r="M15" s="60">
        <f t="shared" si="0"/>
        <v>158.5</v>
      </c>
    </row>
    <row r="16" spans="1:13" ht="19.5" customHeight="1">
      <c r="A16" s="86" t="s">
        <v>117</v>
      </c>
      <c r="B16" s="21" t="s">
        <v>0</v>
      </c>
      <c r="C16" s="60">
        <v>153</v>
      </c>
      <c r="D16" s="60">
        <v>155</v>
      </c>
      <c r="E16" s="60">
        <v>153</v>
      </c>
      <c r="F16" s="60">
        <v>155</v>
      </c>
      <c r="G16" s="60">
        <v>153</v>
      </c>
      <c r="H16" s="60">
        <v>155</v>
      </c>
      <c r="I16" s="60"/>
      <c r="J16" s="60"/>
      <c r="K16" s="60">
        <v>151</v>
      </c>
      <c r="L16" s="60">
        <v>153</v>
      </c>
      <c r="M16" s="60">
        <f t="shared" si="0"/>
        <v>153.5</v>
      </c>
    </row>
    <row r="17" spans="1:13" ht="19.5" customHeight="1">
      <c r="A17" s="56" t="s">
        <v>231</v>
      </c>
      <c r="B17" s="2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9.5" customHeight="1">
      <c r="A18" s="85" t="s">
        <v>1</v>
      </c>
      <c r="B18" s="20" t="s">
        <v>81</v>
      </c>
      <c r="C18" s="60">
        <v>114</v>
      </c>
      <c r="D18" s="60">
        <v>116</v>
      </c>
      <c r="E18" s="60">
        <v>114</v>
      </c>
      <c r="F18" s="60">
        <v>116</v>
      </c>
      <c r="G18" s="60">
        <v>117</v>
      </c>
      <c r="H18" s="60">
        <v>119</v>
      </c>
      <c r="I18" s="60"/>
      <c r="J18" s="60"/>
      <c r="K18" s="60">
        <v>117</v>
      </c>
      <c r="L18" s="60">
        <v>119</v>
      </c>
      <c r="M18" s="60">
        <f t="shared" si="0"/>
        <v>116.5</v>
      </c>
    </row>
    <row r="19" spans="1:13" ht="19.5" customHeight="1">
      <c r="A19" s="85" t="s">
        <v>2</v>
      </c>
      <c r="B19" s="21" t="s">
        <v>0</v>
      </c>
      <c r="C19" s="60">
        <v>126</v>
      </c>
      <c r="D19" s="60">
        <v>128</v>
      </c>
      <c r="E19" s="60">
        <v>126</v>
      </c>
      <c r="F19" s="60">
        <v>128</v>
      </c>
      <c r="G19" s="60">
        <v>129</v>
      </c>
      <c r="H19" s="60">
        <v>131</v>
      </c>
      <c r="I19" s="60"/>
      <c r="J19" s="60"/>
      <c r="K19" s="60">
        <v>129</v>
      </c>
      <c r="L19" s="60">
        <v>131</v>
      </c>
      <c r="M19" s="60">
        <f t="shared" si="0"/>
        <v>128.5</v>
      </c>
    </row>
    <row r="20" spans="1:13" ht="19.5" customHeight="1">
      <c r="A20" s="56" t="s">
        <v>232</v>
      </c>
      <c r="B20" s="1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7"/>
    </row>
    <row r="21" spans="1:13" ht="19.5" customHeight="1">
      <c r="A21" s="85" t="s">
        <v>55</v>
      </c>
      <c r="B21" s="20" t="s">
        <v>81</v>
      </c>
      <c r="C21" s="63">
        <v>128</v>
      </c>
      <c r="D21" s="63">
        <v>129</v>
      </c>
      <c r="E21" s="63">
        <v>128</v>
      </c>
      <c r="F21" s="63">
        <v>129</v>
      </c>
      <c r="G21" s="63">
        <v>127.5</v>
      </c>
      <c r="H21" s="63">
        <v>128.5</v>
      </c>
      <c r="I21" s="63"/>
      <c r="J21" s="63"/>
      <c r="K21" s="63">
        <v>127</v>
      </c>
      <c r="L21" s="63">
        <v>128</v>
      </c>
      <c r="M21" s="63">
        <f t="shared" si="0"/>
        <v>128.125</v>
      </c>
    </row>
    <row r="22" spans="1:13" ht="19.5" customHeight="1">
      <c r="A22" s="85" t="s">
        <v>3</v>
      </c>
      <c r="B22" s="20" t="s">
        <v>0</v>
      </c>
      <c r="C22" s="64" t="s">
        <v>80</v>
      </c>
      <c r="D22" s="64" t="s">
        <v>80</v>
      </c>
      <c r="E22" s="64" t="s">
        <v>80</v>
      </c>
      <c r="F22" s="64" t="s">
        <v>80</v>
      </c>
      <c r="G22" s="64" t="s">
        <v>80</v>
      </c>
      <c r="H22" s="64" t="s">
        <v>80</v>
      </c>
      <c r="I22" s="64"/>
      <c r="J22" s="64"/>
      <c r="K22" s="64" t="s">
        <v>80</v>
      </c>
      <c r="L22" s="64" t="s">
        <v>80</v>
      </c>
      <c r="M22" s="64" t="str">
        <f t="shared" si="0"/>
        <v> =  </v>
      </c>
    </row>
    <row r="23" spans="1:13" ht="19.5" customHeight="1">
      <c r="A23" s="56" t="s">
        <v>233</v>
      </c>
      <c r="B23" s="18"/>
      <c r="C23" s="65"/>
      <c r="D23" s="66"/>
      <c r="E23" s="65"/>
      <c r="F23" s="66"/>
      <c r="G23" s="65"/>
      <c r="H23" s="66"/>
      <c r="I23" s="65"/>
      <c r="J23" s="66"/>
      <c r="K23" s="65"/>
      <c r="L23" s="66"/>
      <c r="M23" s="65"/>
    </row>
    <row r="24" spans="1:13" ht="19.5" customHeight="1">
      <c r="A24" s="87" t="s">
        <v>4</v>
      </c>
      <c r="B24" s="23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9.5" customHeight="1">
      <c r="A25" s="85" t="s">
        <v>5</v>
      </c>
      <c r="B25" s="20" t="s">
        <v>81</v>
      </c>
      <c r="C25" s="63">
        <v>436.5</v>
      </c>
      <c r="D25" s="63">
        <v>441.5</v>
      </c>
      <c r="E25" s="63">
        <v>436.5</v>
      </c>
      <c r="F25" s="63">
        <v>441.5</v>
      </c>
      <c r="G25" s="63">
        <v>436.5</v>
      </c>
      <c r="H25" s="63">
        <v>441.5</v>
      </c>
      <c r="I25" s="63"/>
      <c r="J25" s="63"/>
      <c r="K25" s="63">
        <v>436.5</v>
      </c>
      <c r="L25" s="63">
        <v>441.5</v>
      </c>
      <c r="M25" s="63">
        <f t="shared" si="0"/>
        <v>439</v>
      </c>
    </row>
    <row r="26" spans="1:13" ht="19.5" customHeight="1">
      <c r="A26" s="85" t="s">
        <v>6</v>
      </c>
      <c r="B26" s="21" t="s">
        <v>0</v>
      </c>
      <c r="C26" s="64">
        <v>356.5</v>
      </c>
      <c r="D26" s="64">
        <v>359</v>
      </c>
      <c r="E26" s="64">
        <v>356.5</v>
      </c>
      <c r="F26" s="64">
        <v>359</v>
      </c>
      <c r="G26" s="64">
        <v>356.5</v>
      </c>
      <c r="H26" s="64">
        <v>359</v>
      </c>
      <c r="I26" s="64"/>
      <c r="J26" s="64"/>
      <c r="K26" s="64">
        <v>356.5</v>
      </c>
      <c r="L26" s="64">
        <v>359</v>
      </c>
      <c r="M26" s="64">
        <f t="shared" si="0"/>
        <v>357.75</v>
      </c>
    </row>
    <row r="27" spans="1:13" ht="19.5" customHeight="1">
      <c r="A27" s="85" t="s">
        <v>7</v>
      </c>
      <c r="B27" s="21" t="s">
        <v>0</v>
      </c>
      <c r="C27" s="64">
        <v>338.5</v>
      </c>
      <c r="D27" s="64">
        <v>343.5</v>
      </c>
      <c r="E27" s="64">
        <v>338.5</v>
      </c>
      <c r="F27" s="64">
        <v>343.5</v>
      </c>
      <c r="G27" s="64">
        <v>338.5</v>
      </c>
      <c r="H27" s="64">
        <v>343.5</v>
      </c>
      <c r="I27" s="64"/>
      <c r="J27" s="64"/>
      <c r="K27" s="64">
        <v>338.5</v>
      </c>
      <c r="L27" s="64">
        <v>343.5</v>
      </c>
      <c r="M27" s="64">
        <f t="shared" si="0"/>
        <v>341</v>
      </c>
    </row>
    <row r="28" spans="1:13" ht="19.5" customHeight="1">
      <c r="A28" s="56" t="s">
        <v>234</v>
      </c>
      <c r="B28" s="24" t="s">
        <v>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19.5" customHeight="1">
      <c r="A29" s="87" t="s">
        <v>58</v>
      </c>
      <c r="B29" s="2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19.5" customHeight="1">
      <c r="A30" s="85" t="s">
        <v>60</v>
      </c>
      <c r="B30" s="20" t="s">
        <v>81</v>
      </c>
      <c r="C30" s="63">
        <v>292</v>
      </c>
      <c r="D30" s="63">
        <v>297</v>
      </c>
      <c r="E30" s="63">
        <v>292</v>
      </c>
      <c r="F30" s="63">
        <v>297</v>
      </c>
      <c r="G30" s="63">
        <v>292</v>
      </c>
      <c r="H30" s="63">
        <v>297</v>
      </c>
      <c r="I30" s="63"/>
      <c r="J30" s="63"/>
      <c r="K30" s="63">
        <v>292</v>
      </c>
      <c r="L30" s="63">
        <v>297</v>
      </c>
      <c r="M30" s="63">
        <f t="shared" si="0"/>
        <v>294.5</v>
      </c>
    </row>
    <row r="31" spans="1:13" ht="19.5" customHeight="1">
      <c r="A31" s="85" t="s">
        <v>61</v>
      </c>
      <c r="B31" s="21" t="s">
        <v>0</v>
      </c>
      <c r="C31" s="64">
        <v>281.5</v>
      </c>
      <c r="D31" s="64">
        <v>292</v>
      </c>
      <c r="E31" s="64">
        <v>281.5</v>
      </c>
      <c r="F31" s="64">
        <v>292</v>
      </c>
      <c r="G31" s="64">
        <v>281.5</v>
      </c>
      <c r="H31" s="64">
        <v>292</v>
      </c>
      <c r="I31" s="64"/>
      <c r="J31" s="64"/>
      <c r="K31" s="64">
        <v>281.5</v>
      </c>
      <c r="L31" s="64">
        <v>292</v>
      </c>
      <c r="M31" s="64">
        <f t="shared" si="0"/>
        <v>286.75</v>
      </c>
    </row>
    <row r="32" spans="1:13" ht="19.5" customHeight="1">
      <c r="A32" s="56" t="s">
        <v>235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9.5" customHeight="1">
      <c r="A33" s="85" t="s">
        <v>9</v>
      </c>
      <c r="B33" s="20" t="s">
        <v>81</v>
      </c>
      <c r="C33" s="63">
        <v>151</v>
      </c>
      <c r="D33" s="63">
        <v>155</v>
      </c>
      <c r="E33" s="63">
        <v>151</v>
      </c>
      <c r="F33" s="63">
        <v>155</v>
      </c>
      <c r="G33" s="63">
        <v>151</v>
      </c>
      <c r="H33" s="63">
        <v>155</v>
      </c>
      <c r="I33" s="63"/>
      <c r="J33" s="63"/>
      <c r="K33" s="63">
        <v>151</v>
      </c>
      <c r="L33" s="63">
        <v>155</v>
      </c>
      <c r="M33" s="63">
        <f t="shared" si="0"/>
        <v>153</v>
      </c>
    </row>
    <row r="34" spans="1:13" ht="19.5" customHeight="1">
      <c r="A34" s="85" t="s">
        <v>10</v>
      </c>
      <c r="B34" s="21" t="s">
        <v>0</v>
      </c>
      <c r="C34" s="64" t="s">
        <v>80</v>
      </c>
      <c r="D34" s="64" t="s">
        <v>80</v>
      </c>
      <c r="E34" s="64" t="s">
        <v>80</v>
      </c>
      <c r="F34" s="64" t="s">
        <v>80</v>
      </c>
      <c r="G34" s="64" t="s">
        <v>80</v>
      </c>
      <c r="H34" s="64" t="s">
        <v>80</v>
      </c>
      <c r="I34" s="64"/>
      <c r="J34" s="64"/>
      <c r="K34" s="64" t="s">
        <v>80</v>
      </c>
      <c r="L34" s="64" t="s">
        <v>80</v>
      </c>
      <c r="M34" s="64" t="str">
        <f t="shared" si="0"/>
        <v> =  </v>
      </c>
    </row>
    <row r="35" spans="1:13" ht="19.5" customHeight="1">
      <c r="A35" s="56" t="s">
        <v>236</v>
      </c>
      <c r="B35" s="23"/>
      <c r="C35" s="62"/>
      <c r="D35" s="67"/>
      <c r="E35" s="62"/>
      <c r="F35" s="67"/>
      <c r="G35" s="62"/>
      <c r="H35" s="67"/>
      <c r="I35" s="62"/>
      <c r="J35" s="67"/>
      <c r="K35" s="62"/>
      <c r="L35" s="67"/>
      <c r="M35" s="62"/>
    </row>
    <row r="36" spans="1:13" ht="19.5" customHeight="1">
      <c r="A36" s="85" t="s">
        <v>11</v>
      </c>
      <c r="B36" s="20" t="s">
        <v>81</v>
      </c>
      <c r="C36" s="63">
        <v>129</v>
      </c>
      <c r="D36" s="63">
        <v>131</v>
      </c>
      <c r="E36" s="63">
        <v>119</v>
      </c>
      <c r="F36" s="63">
        <v>121</v>
      </c>
      <c r="G36" s="63">
        <v>125</v>
      </c>
      <c r="H36" s="63">
        <v>128</v>
      </c>
      <c r="I36" s="63"/>
      <c r="J36" s="63"/>
      <c r="K36" s="63">
        <v>125</v>
      </c>
      <c r="L36" s="63">
        <v>128</v>
      </c>
      <c r="M36" s="63">
        <f t="shared" si="0"/>
        <v>125.75</v>
      </c>
    </row>
    <row r="37" spans="1:13" ht="19.5" customHeight="1">
      <c r="A37" s="85" t="s">
        <v>12</v>
      </c>
      <c r="B37" s="21" t="s">
        <v>0</v>
      </c>
      <c r="C37" s="63">
        <v>129</v>
      </c>
      <c r="D37" s="64">
        <v>131</v>
      </c>
      <c r="E37" s="63">
        <v>119</v>
      </c>
      <c r="F37" s="64">
        <v>121</v>
      </c>
      <c r="G37" s="63">
        <v>125</v>
      </c>
      <c r="H37" s="64">
        <v>128</v>
      </c>
      <c r="I37" s="63"/>
      <c r="J37" s="64"/>
      <c r="K37" s="63">
        <v>125</v>
      </c>
      <c r="L37" s="64">
        <v>128</v>
      </c>
      <c r="M37" s="63">
        <f t="shared" si="0"/>
        <v>125.75</v>
      </c>
    </row>
    <row r="38" spans="1:13" ht="19.5" customHeight="1">
      <c r="A38" s="85" t="s">
        <v>13</v>
      </c>
      <c r="B38" s="21" t="s">
        <v>0</v>
      </c>
      <c r="C38" s="63">
        <v>133</v>
      </c>
      <c r="D38" s="64">
        <v>135</v>
      </c>
      <c r="E38" s="63">
        <v>122</v>
      </c>
      <c r="F38" s="64">
        <v>125</v>
      </c>
      <c r="G38" s="63">
        <v>129</v>
      </c>
      <c r="H38" s="64">
        <v>132</v>
      </c>
      <c r="I38" s="63"/>
      <c r="J38" s="64"/>
      <c r="K38" s="63">
        <v>129</v>
      </c>
      <c r="L38" s="64">
        <v>132</v>
      </c>
      <c r="M38" s="63">
        <f t="shared" si="0"/>
        <v>129.625</v>
      </c>
    </row>
    <row r="39" spans="1:13" ht="19.5" customHeight="1">
      <c r="A39" s="85" t="s">
        <v>14</v>
      </c>
      <c r="B39" s="21" t="s">
        <v>0</v>
      </c>
      <c r="C39" s="63">
        <v>152</v>
      </c>
      <c r="D39" s="64">
        <v>154</v>
      </c>
      <c r="E39" s="63">
        <v>142</v>
      </c>
      <c r="F39" s="64">
        <v>144</v>
      </c>
      <c r="G39" s="63">
        <v>149</v>
      </c>
      <c r="H39" s="64">
        <v>151</v>
      </c>
      <c r="I39" s="63"/>
      <c r="J39" s="64"/>
      <c r="K39" s="63">
        <v>149</v>
      </c>
      <c r="L39" s="64">
        <v>151</v>
      </c>
      <c r="M39" s="63">
        <f t="shared" si="0"/>
        <v>149</v>
      </c>
    </row>
    <row r="40" spans="1:13" ht="19.5" customHeight="1">
      <c r="A40" s="56" t="s">
        <v>237</v>
      </c>
      <c r="B40" s="1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9.5" customHeight="1">
      <c r="A41" s="85" t="s">
        <v>62</v>
      </c>
      <c r="B41" s="20" t="s">
        <v>81</v>
      </c>
      <c r="C41" s="68" t="s">
        <v>80</v>
      </c>
      <c r="D41" s="68" t="s">
        <v>80</v>
      </c>
      <c r="E41" s="68" t="s">
        <v>80</v>
      </c>
      <c r="F41" s="68" t="s">
        <v>80</v>
      </c>
      <c r="G41" s="68" t="s">
        <v>80</v>
      </c>
      <c r="H41" s="68" t="s">
        <v>80</v>
      </c>
      <c r="I41" s="68"/>
      <c r="J41" s="68"/>
      <c r="K41" s="68" t="s">
        <v>80</v>
      </c>
      <c r="L41" s="68" t="s">
        <v>80</v>
      </c>
      <c r="M41" s="68" t="str">
        <f t="shared" si="0"/>
        <v> =  </v>
      </c>
    </row>
    <row r="42" spans="1:13" ht="19.5" customHeight="1">
      <c r="A42" s="85" t="s">
        <v>63</v>
      </c>
      <c r="B42" s="21" t="s">
        <v>0</v>
      </c>
      <c r="C42" s="69" t="s">
        <v>80</v>
      </c>
      <c r="D42" s="69" t="s">
        <v>80</v>
      </c>
      <c r="E42" s="69" t="s">
        <v>80</v>
      </c>
      <c r="F42" s="69" t="s">
        <v>80</v>
      </c>
      <c r="G42" s="69" t="s">
        <v>80</v>
      </c>
      <c r="H42" s="69" t="s">
        <v>80</v>
      </c>
      <c r="I42" s="69"/>
      <c r="J42" s="69"/>
      <c r="K42" s="69" t="s">
        <v>80</v>
      </c>
      <c r="L42" s="69" t="s">
        <v>80</v>
      </c>
      <c r="M42" s="68" t="str">
        <f t="shared" si="0"/>
        <v> =  </v>
      </c>
    </row>
    <row r="43" spans="1:13" ht="19.5" customHeight="1">
      <c r="A43" s="85" t="s">
        <v>64</v>
      </c>
      <c r="B43" s="21" t="s">
        <v>0</v>
      </c>
      <c r="C43" s="69" t="s">
        <v>80</v>
      </c>
      <c r="D43" s="69" t="s">
        <v>80</v>
      </c>
      <c r="E43" s="69" t="s">
        <v>80</v>
      </c>
      <c r="F43" s="69" t="s">
        <v>80</v>
      </c>
      <c r="G43" s="69" t="s">
        <v>80</v>
      </c>
      <c r="H43" s="69" t="s">
        <v>80</v>
      </c>
      <c r="I43" s="69"/>
      <c r="J43" s="69"/>
      <c r="K43" s="69" t="s">
        <v>80</v>
      </c>
      <c r="L43" s="69" t="s">
        <v>80</v>
      </c>
      <c r="M43" s="68" t="str">
        <f t="shared" si="0"/>
        <v> =  </v>
      </c>
    </row>
    <row r="44" spans="1:13" ht="19.5" customHeight="1">
      <c r="A44" s="56" t="s">
        <v>238</v>
      </c>
      <c r="B44" s="18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9.5" customHeight="1">
      <c r="A45" s="85" t="s">
        <v>15</v>
      </c>
      <c r="B45" s="20" t="s">
        <v>81</v>
      </c>
      <c r="C45" s="60">
        <v>234</v>
      </c>
      <c r="D45" s="60">
        <v>235</v>
      </c>
      <c r="E45" s="60">
        <v>236.5</v>
      </c>
      <c r="F45" s="60">
        <v>237.5</v>
      </c>
      <c r="G45" s="60">
        <v>240.5</v>
      </c>
      <c r="H45" s="60">
        <v>241.5</v>
      </c>
      <c r="I45" s="60"/>
      <c r="J45" s="60"/>
      <c r="K45" s="60">
        <v>239</v>
      </c>
      <c r="L45" s="60">
        <v>240</v>
      </c>
      <c r="M45" s="60">
        <f t="shared" si="0"/>
        <v>238</v>
      </c>
    </row>
    <row r="46" spans="1:13" ht="19.5" customHeight="1">
      <c r="A46" s="56" t="s">
        <v>239</v>
      </c>
      <c r="B46" s="18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19.5" customHeight="1">
      <c r="A47" s="85" t="s">
        <v>16</v>
      </c>
      <c r="B47" s="20" t="s">
        <v>82</v>
      </c>
      <c r="C47" s="60" t="s">
        <v>80</v>
      </c>
      <c r="D47" s="60" t="s">
        <v>80</v>
      </c>
      <c r="E47" s="60" t="s">
        <v>80</v>
      </c>
      <c r="F47" s="60" t="s">
        <v>80</v>
      </c>
      <c r="G47" s="60" t="s">
        <v>80</v>
      </c>
      <c r="H47" s="60" t="s">
        <v>80</v>
      </c>
      <c r="I47" s="60"/>
      <c r="J47" s="60"/>
      <c r="K47" s="60" t="s">
        <v>80</v>
      </c>
      <c r="L47" s="60" t="s">
        <v>80</v>
      </c>
      <c r="M47" s="60" t="str">
        <f t="shared" si="0"/>
        <v> =  </v>
      </c>
    </row>
    <row r="48" spans="1:13" ht="19.5" customHeight="1">
      <c r="A48" s="85" t="s">
        <v>17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/>
      <c r="J48" s="61"/>
      <c r="K48" s="61" t="s">
        <v>80</v>
      </c>
      <c r="L48" s="61" t="s">
        <v>80</v>
      </c>
      <c r="M48" s="60" t="str">
        <f t="shared" si="0"/>
        <v> =  </v>
      </c>
    </row>
    <row r="49" spans="1:13" ht="19.5" customHeight="1">
      <c r="A49" s="85" t="s">
        <v>18</v>
      </c>
      <c r="B49" s="21" t="s">
        <v>0</v>
      </c>
      <c r="C49" s="61" t="s">
        <v>80</v>
      </c>
      <c r="D49" s="61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1"/>
      <c r="J49" s="61"/>
      <c r="K49" s="61" t="s">
        <v>80</v>
      </c>
      <c r="L49" s="61" t="s">
        <v>80</v>
      </c>
      <c r="M49" s="60" t="str">
        <f t="shared" si="0"/>
        <v> =  </v>
      </c>
    </row>
    <row r="50" spans="1:13" ht="19.5" customHeight="1">
      <c r="A50" s="85" t="s">
        <v>19</v>
      </c>
      <c r="B50" s="21" t="s">
        <v>0</v>
      </c>
      <c r="C50" s="61" t="s">
        <v>80</v>
      </c>
      <c r="D50" s="61" t="s">
        <v>80</v>
      </c>
      <c r="E50" s="61" t="s">
        <v>80</v>
      </c>
      <c r="F50" s="61" t="s">
        <v>80</v>
      </c>
      <c r="G50" s="61" t="s">
        <v>80</v>
      </c>
      <c r="H50" s="61" t="s">
        <v>80</v>
      </c>
      <c r="I50" s="61"/>
      <c r="J50" s="61"/>
      <c r="K50" s="61" t="s">
        <v>80</v>
      </c>
      <c r="L50" s="61" t="s">
        <v>80</v>
      </c>
      <c r="M50" s="60" t="str">
        <f t="shared" si="0"/>
        <v> =  </v>
      </c>
    </row>
    <row r="51" spans="1:13" ht="19.5" customHeight="1">
      <c r="A51" s="85" t="s">
        <v>20</v>
      </c>
      <c r="B51" s="21" t="s">
        <v>0</v>
      </c>
      <c r="C51" s="61" t="s">
        <v>80</v>
      </c>
      <c r="D51" s="61" t="s">
        <v>80</v>
      </c>
      <c r="E51" s="61" t="s">
        <v>80</v>
      </c>
      <c r="F51" s="61" t="s">
        <v>80</v>
      </c>
      <c r="G51" s="61" t="s">
        <v>80</v>
      </c>
      <c r="H51" s="61" t="s">
        <v>80</v>
      </c>
      <c r="I51" s="61"/>
      <c r="J51" s="61"/>
      <c r="K51" s="61" t="s">
        <v>80</v>
      </c>
      <c r="L51" s="61" t="s">
        <v>80</v>
      </c>
      <c r="M51" s="60" t="str">
        <f t="shared" si="0"/>
        <v> =  </v>
      </c>
    </row>
    <row r="52" spans="1:13" ht="19.5" customHeight="1">
      <c r="A52" s="85" t="s">
        <v>21</v>
      </c>
      <c r="B52" s="21" t="s">
        <v>0</v>
      </c>
      <c r="C52" s="61" t="s">
        <v>80</v>
      </c>
      <c r="D52" s="61" t="s">
        <v>80</v>
      </c>
      <c r="E52" s="61" t="s">
        <v>80</v>
      </c>
      <c r="F52" s="61" t="s">
        <v>80</v>
      </c>
      <c r="G52" s="61" t="s">
        <v>80</v>
      </c>
      <c r="H52" s="61" t="s">
        <v>80</v>
      </c>
      <c r="I52" s="61"/>
      <c r="J52" s="61"/>
      <c r="K52" s="61" t="s">
        <v>80</v>
      </c>
      <c r="L52" s="61" t="s">
        <v>80</v>
      </c>
      <c r="M52" s="60" t="str">
        <f t="shared" si="0"/>
        <v> =  </v>
      </c>
    </row>
    <row r="53" spans="1:13" ht="19.5" customHeight="1">
      <c r="A53" s="85" t="s">
        <v>22</v>
      </c>
      <c r="B53" s="21" t="s">
        <v>0</v>
      </c>
      <c r="C53" s="61" t="s">
        <v>80</v>
      </c>
      <c r="D53" s="61" t="s">
        <v>80</v>
      </c>
      <c r="E53" s="61" t="s">
        <v>80</v>
      </c>
      <c r="F53" s="61" t="s">
        <v>80</v>
      </c>
      <c r="G53" s="61" t="s">
        <v>80</v>
      </c>
      <c r="H53" s="61" t="s">
        <v>80</v>
      </c>
      <c r="I53" s="61"/>
      <c r="J53" s="61"/>
      <c r="K53" s="61" t="s">
        <v>80</v>
      </c>
      <c r="L53" s="61" t="s">
        <v>80</v>
      </c>
      <c r="M53" s="60" t="str">
        <f t="shared" si="0"/>
        <v> =  </v>
      </c>
    </row>
    <row r="54" spans="1:13" ht="19.5" customHeight="1">
      <c r="A54" s="85" t="s">
        <v>23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/>
      <c r="J54" s="60"/>
      <c r="K54" s="60" t="s">
        <v>80</v>
      </c>
      <c r="L54" s="60" t="s">
        <v>80</v>
      </c>
      <c r="M54" s="60" t="str">
        <f t="shared" si="0"/>
        <v> =  </v>
      </c>
    </row>
    <row r="55" spans="1:13" ht="19.5" customHeight="1">
      <c r="A55" s="85" t="s">
        <v>24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/>
      <c r="J55" s="60"/>
      <c r="K55" s="60" t="s">
        <v>80</v>
      </c>
      <c r="L55" s="60" t="s">
        <v>80</v>
      </c>
      <c r="M55" s="60" t="str">
        <f t="shared" si="0"/>
        <v> =  </v>
      </c>
    </row>
    <row r="56" spans="1:13" ht="19.5" customHeight="1">
      <c r="A56" s="85" t="s">
        <v>25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/>
      <c r="J56" s="60"/>
      <c r="K56" s="60" t="s">
        <v>80</v>
      </c>
      <c r="L56" s="60" t="s">
        <v>80</v>
      </c>
      <c r="M56" s="60" t="str">
        <f t="shared" si="0"/>
        <v> =  </v>
      </c>
    </row>
    <row r="57" spans="1:13" ht="19.5" customHeight="1">
      <c r="A57" s="85" t="s">
        <v>26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/>
      <c r="J57" s="60"/>
      <c r="K57" s="60" t="s">
        <v>80</v>
      </c>
      <c r="L57" s="60" t="s">
        <v>80</v>
      </c>
      <c r="M57" s="60" t="str">
        <f t="shared" si="0"/>
        <v> =  </v>
      </c>
    </row>
    <row r="58" spans="1:13" ht="19.5" customHeight="1">
      <c r="A58" s="85" t="s">
        <v>27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/>
      <c r="J58" s="60"/>
      <c r="K58" s="60" t="s">
        <v>80</v>
      </c>
      <c r="L58" s="60" t="s">
        <v>80</v>
      </c>
      <c r="M58" s="60" t="str">
        <f t="shared" si="0"/>
        <v> =  </v>
      </c>
    </row>
    <row r="59" spans="1:13" ht="19.5" customHeight="1">
      <c r="A59" s="85" t="s">
        <v>28</v>
      </c>
      <c r="B59" s="21" t="s">
        <v>0</v>
      </c>
      <c r="C59" s="61" t="s">
        <v>80</v>
      </c>
      <c r="D59" s="61" t="s">
        <v>80</v>
      </c>
      <c r="E59" s="61" t="s">
        <v>80</v>
      </c>
      <c r="F59" s="61" t="s">
        <v>80</v>
      </c>
      <c r="G59" s="61" t="s">
        <v>80</v>
      </c>
      <c r="H59" s="61" t="s">
        <v>80</v>
      </c>
      <c r="I59" s="61"/>
      <c r="J59" s="61"/>
      <c r="K59" s="61" t="s">
        <v>80</v>
      </c>
      <c r="L59" s="61" t="s">
        <v>80</v>
      </c>
      <c r="M59" s="60" t="str">
        <f t="shared" si="0"/>
        <v> =  </v>
      </c>
    </row>
    <row r="60" spans="1:13" ht="19.5" customHeight="1">
      <c r="A60" s="85" t="s">
        <v>29</v>
      </c>
      <c r="B60" s="21" t="s">
        <v>0</v>
      </c>
      <c r="C60" s="61" t="s">
        <v>80</v>
      </c>
      <c r="D60" s="61" t="s">
        <v>80</v>
      </c>
      <c r="E60" s="61" t="s">
        <v>80</v>
      </c>
      <c r="F60" s="61" t="s">
        <v>80</v>
      </c>
      <c r="G60" s="61" t="s">
        <v>80</v>
      </c>
      <c r="H60" s="61" t="s">
        <v>80</v>
      </c>
      <c r="I60" s="61"/>
      <c r="J60" s="61"/>
      <c r="K60" s="61" t="s">
        <v>80</v>
      </c>
      <c r="L60" s="61" t="s">
        <v>80</v>
      </c>
      <c r="M60" s="60" t="str">
        <f t="shared" si="0"/>
        <v> =  </v>
      </c>
    </row>
    <row r="61" spans="1:13" ht="12.75">
      <c r="A61" s="2"/>
      <c r="B61" s="9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6.5" thickBot="1">
      <c r="A62" s="13"/>
      <c r="B62" s="1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7.25" thickTop="1">
      <c r="A63" s="103"/>
      <c r="B63" s="18"/>
      <c r="C63" s="134" t="s">
        <v>153</v>
      </c>
      <c r="D63" s="134"/>
      <c r="E63" s="134" t="s">
        <v>154</v>
      </c>
      <c r="F63" s="134"/>
      <c r="G63" s="134" t="s">
        <v>155</v>
      </c>
      <c r="H63" s="134"/>
      <c r="I63" s="134" t="s">
        <v>152</v>
      </c>
      <c r="J63" s="134"/>
      <c r="K63" s="134" t="s">
        <v>157</v>
      </c>
      <c r="L63" s="134"/>
      <c r="M63" s="70" t="s">
        <v>144</v>
      </c>
    </row>
    <row r="64" spans="1:13" ht="15">
      <c r="A64" s="3"/>
      <c r="B64" s="8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3" ht="15">
      <c r="A65" s="10"/>
      <c r="B65" s="5"/>
      <c r="C65" s="141" t="s">
        <v>59</v>
      </c>
      <c r="D65" s="141"/>
      <c r="E65" s="141" t="s">
        <v>59</v>
      </c>
      <c r="F65" s="141"/>
      <c r="G65" s="141" t="s">
        <v>59</v>
      </c>
      <c r="H65" s="141"/>
      <c r="I65" s="141" t="s">
        <v>59</v>
      </c>
      <c r="J65" s="141"/>
      <c r="K65" s="141" t="s">
        <v>59</v>
      </c>
      <c r="L65" s="141"/>
      <c r="M65" s="73" t="s">
        <v>220</v>
      </c>
    </row>
    <row r="66" spans="1:13" ht="19.5" customHeight="1">
      <c r="A66" s="56" t="s">
        <v>78</v>
      </c>
      <c r="B66" s="24" t="s">
        <v>8</v>
      </c>
      <c r="C66" s="25"/>
      <c r="D66" s="25"/>
      <c r="E66" s="25"/>
      <c r="F66" s="25"/>
      <c r="G66" s="25"/>
      <c r="H66" s="25"/>
      <c r="I66" s="41" t="s">
        <v>158</v>
      </c>
      <c r="J66" s="100"/>
      <c r="K66" s="100"/>
      <c r="L66" s="25"/>
      <c r="M66" s="25"/>
    </row>
    <row r="67" spans="1:13" ht="19.5" customHeight="1">
      <c r="A67" s="87" t="s">
        <v>30</v>
      </c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9.5" customHeight="1">
      <c r="A68" s="85" t="s">
        <v>118</v>
      </c>
      <c r="B68" s="20" t="s">
        <v>83</v>
      </c>
      <c r="C68" s="136">
        <v>5.5</v>
      </c>
      <c r="D68" s="136"/>
      <c r="E68" s="136">
        <v>5.5</v>
      </c>
      <c r="F68" s="136"/>
      <c r="G68" s="136">
        <v>5.5</v>
      </c>
      <c r="H68" s="136"/>
      <c r="I68" s="99"/>
      <c r="J68" s="99"/>
      <c r="K68" s="136">
        <v>5.5</v>
      </c>
      <c r="L68" s="136"/>
      <c r="M68" s="63">
        <f aca="true" t="shared" si="1" ref="M68:M111">IF(ISERROR(AVERAGE(C68:L68))," =  ",AVERAGE(C68:L68))</f>
        <v>5.5</v>
      </c>
    </row>
    <row r="69" spans="1:13" ht="19.5" customHeight="1">
      <c r="A69" s="85" t="s">
        <v>119</v>
      </c>
      <c r="B69" s="21" t="s">
        <v>0</v>
      </c>
      <c r="C69" s="136">
        <v>5.5</v>
      </c>
      <c r="D69" s="136"/>
      <c r="E69" s="136">
        <v>5.5</v>
      </c>
      <c r="F69" s="136"/>
      <c r="G69" s="136">
        <v>5.5</v>
      </c>
      <c r="H69" s="136"/>
      <c r="I69" s="99"/>
      <c r="J69" s="99"/>
      <c r="K69" s="136">
        <v>5.5</v>
      </c>
      <c r="L69" s="136"/>
      <c r="M69" s="63">
        <f t="shared" si="1"/>
        <v>5.5</v>
      </c>
    </row>
    <row r="70" spans="1:13" ht="31.5" customHeight="1">
      <c r="A70" s="88" t="s">
        <v>120</v>
      </c>
      <c r="B70" s="20" t="s">
        <v>0</v>
      </c>
      <c r="C70" s="136">
        <v>0.91</v>
      </c>
      <c r="D70" s="136"/>
      <c r="E70" s="136">
        <v>0.91</v>
      </c>
      <c r="F70" s="136"/>
      <c r="G70" s="136">
        <v>0.91</v>
      </c>
      <c r="H70" s="136"/>
      <c r="I70" s="136"/>
      <c r="J70" s="136"/>
      <c r="K70" s="136">
        <v>0.91</v>
      </c>
      <c r="L70" s="136"/>
      <c r="M70" s="63">
        <f t="shared" si="1"/>
        <v>0.91</v>
      </c>
    </row>
    <row r="71" spans="1:13" ht="19.5" customHeight="1">
      <c r="A71" s="89" t="s">
        <v>121</v>
      </c>
      <c r="B71" s="24" t="s">
        <v>8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66"/>
    </row>
    <row r="72" spans="1:13" ht="19.5" customHeight="1">
      <c r="A72" s="90" t="s">
        <v>103</v>
      </c>
      <c r="B72" s="20" t="s">
        <v>0</v>
      </c>
      <c r="C72" s="136">
        <v>1.01</v>
      </c>
      <c r="D72" s="136"/>
      <c r="E72" s="136">
        <v>1.06</v>
      </c>
      <c r="F72" s="136"/>
      <c r="G72" s="136">
        <v>1.11</v>
      </c>
      <c r="H72" s="136"/>
      <c r="I72" s="136"/>
      <c r="J72" s="136"/>
      <c r="K72" s="136">
        <v>1.16</v>
      </c>
      <c r="L72" s="136"/>
      <c r="M72" s="63">
        <f t="shared" si="1"/>
        <v>1.0850000000000002</v>
      </c>
    </row>
    <row r="73" spans="1:13" ht="19.5" customHeight="1">
      <c r="A73" s="90" t="s">
        <v>104</v>
      </c>
      <c r="B73" s="21" t="s">
        <v>0</v>
      </c>
      <c r="C73" s="136">
        <v>0.91</v>
      </c>
      <c r="D73" s="136"/>
      <c r="E73" s="136">
        <v>0.93</v>
      </c>
      <c r="F73" s="136"/>
      <c r="G73" s="136">
        <v>0.93</v>
      </c>
      <c r="H73" s="136"/>
      <c r="I73" s="136"/>
      <c r="J73" s="136"/>
      <c r="K73" s="136">
        <v>0.95</v>
      </c>
      <c r="L73" s="136"/>
      <c r="M73" s="63">
        <f t="shared" si="1"/>
        <v>0.9299999999999999</v>
      </c>
    </row>
    <row r="74" spans="1:13" ht="19.5" customHeight="1">
      <c r="A74" s="85" t="s">
        <v>122</v>
      </c>
      <c r="B74" s="21" t="s">
        <v>0</v>
      </c>
      <c r="C74" s="136">
        <v>5.5</v>
      </c>
      <c r="D74" s="136"/>
      <c r="E74" s="136">
        <v>5.5</v>
      </c>
      <c r="F74" s="136"/>
      <c r="G74" s="136">
        <v>5.5</v>
      </c>
      <c r="H74" s="136"/>
      <c r="I74" s="136"/>
      <c r="J74" s="136"/>
      <c r="K74" s="136">
        <v>5.5</v>
      </c>
      <c r="L74" s="136"/>
      <c r="M74" s="63">
        <f t="shared" si="1"/>
        <v>5.5</v>
      </c>
    </row>
    <row r="75" spans="1:13" ht="19.5" customHeight="1">
      <c r="A75" s="85" t="s">
        <v>123</v>
      </c>
      <c r="B75" s="21" t="s">
        <v>0</v>
      </c>
      <c r="C75" s="133">
        <v>1.81</v>
      </c>
      <c r="D75" s="133"/>
      <c r="E75" s="133">
        <v>1.81</v>
      </c>
      <c r="F75" s="133"/>
      <c r="G75" s="133">
        <v>1.84</v>
      </c>
      <c r="H75" s="133"/>
      <c r="I75" s="133"/>
      <c r="J75" s="133"/>
      <c r="K75" s="133">
        <v>1.84</v>
      </c>
      <c r="L75" s="133"/>
      <c r="M75" s="64">
        <f t="shared" si="1"/>
        <v>1.825</v>
      </c>
    </row>
    <row r="76" spans="1:13" ht="19.5" customHeight="1">
      <c r="A76" s="89" t="s">
        <v>124</v>
      </c>
      <c r="B76" s="1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76"/>
    </row>
    <row r="77" spans="1:13" ht="19.5" customHeight="1">
      <c r="A77" s="90" t="s">
        <v>105</v>
      </c>
      <c r="B77" s="20" t="s">
        <v>0</v>
      </c>
      <c r="C77" s="136">
        <v>1.47</v>
      </c>
      <c r="D77" s="136"/>
      <c r="E77" s="136">
        <v>1.47</v>
      </c>
      <c r="F77" s="136"/>
      <c r="G77" s="136">
        <v>1.47</v>
      </c>
      <c r="H77" s="136"/>
      <c r="I77" s="136"/>
      <c r="J77" s="136"/>
      <c r="K77" s="136">
        <v>1.47</v>
      </c>
      <c r="L77" s="136"/>
      <c r="M77" s="63">
        <f t="shared" si="1"/>
        <v>1.47</v>
      </c>
    </row>
    <row r="78" spans="1:13" ht="19.5" customHeight="1">
      <c r="A78" s="90" t="s">
        <v>106</v>
      </c>
      <c r="B78" s="21" t="s">
        <v>0</v>
      </c>
      <c r="C78" s="136">
        <v>1.53</v>
      </c>
      <c r="D78" s="136"/>
      <c r="E78" s="136">
        <v>1.53</v>
      </c>
      <c r="F78" s="136"/>
      <c r="G78" s="136">
        <v>1.53</v>
      </c>
      <c r="H78" s="136"/>
      <c r="I78" s="136"/>
      <c r="J78" s="136"/>
      <c r="K78" s="136">
        <v>1.53</v>
      </c>
      <c r="L78" s="136"/>
      <c r="M78" s="63">
        <f t="shared" si="1"/>
        <v>1.53</v>
      </c>
    </row>
    <row r="79" spans="1:13" ht="19.5" customHeight="1">
      <c r="A79" s="57"/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77"/>
    </row>
    <row r="80" spans="1:13" ht="54.75" customHeight="1">
      <c r="A80" s="97" t="s">
        <v>255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77"/>
    </row>
    <row r="81" spans="1:13" ht="19.5" customHeight="1">
      <c r="A81" s="56" t="s">
        <v>75</v>
      </c>
      <c r="B81" s="24" t="s">
        <v>8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77"/>
    </row>
    <row r="82" spans="1:13" ht="19.5" customHeight="1">
      <c r="A82" s="91" t="s">
        <v>56</v>
      </c>
      <c r="B82" s="20" t="s">
        <v>83</v>
      </c>
      <c r="C82" s="136">
        <v>2.48</v>
      </c>
      <c r="D82" s="136"/>
      <c r="E82" s="136">
        <v>2.48</v>
      </c>
      <c r="F82" s="136"/>
      <c r="G82" s="136">
        <v>2.48</v>
      </c>
      <c r="H82" s="136"/>
      <c r="I82" s="136"/>
      <c r="J82" s="136"/>
      <c r="K82" s="136">
        <v>2.48</v>
      </c>
      <c r="L82" s="136"/>
      <c r="M82" s="63">
        <f t="shared" si="1"/>
        <v>2.48</v>
      </c>
    </row>
    <row r="83" spans="1:13" ht="19.5" customHeight="1">
      <c r="A83" s="91" t="s">
        <v>102</v>
      </c>
      <c r="B83" s="21" t="s">
        <v>0</v>
      </c>
      <c r="C83" s="133">
        <v>2.35</v>
      </c>
      <c r="D83" s="133"/>
      <c r="E83" s="133">
        <v>2.35</v>
      </c>
      <c r="F83" s="133"/>
      <c r="G83" s="133">
        <v>2.35</v>
      </c>
      <c r="H83" s="133"/>
      <c r="I83" s="133"/>
      <c r="J83" s="133"/>
      <c r="K83" s="133">
        <v>2.35</v>
      </c>
      <c r="L83" s="133"/>
      <c r="M83" s="64">
        <f t="shared" si="1"/>
        <v>2.35</v>
      </c>
    </row>
    <row r="84" spans="1:13" ht="19.5" customHeight="1">
      <c r="A84" s="91" t="s">
        <v>101</v>
      </c>
      <c r="B84" s="21" t="s">
        <v>0</v>
      </c>
      <c r="C84" s="133">
        <v>2.08</v>
      </c>
      <c r="D84" s="133"/>
      <c r="E84" s="133">
        <v>2.08</v>
      </c>
      <c r="F84" s="133"/>
      <c r="G84" s="133">
        <v>2.08</v>
      </c>
      <c r="H84" s="133"/>
      <c r="I84" s="133"/>
      <c r="J84" s="133"/>
      <c r="K84" s="133">
        <v>2.08</v>
      </c>
      <c r="L84" s="133"/>
      <c r="M84" s="64">
        <f t="shared" si="1"/>
        <v>2.08</v>
      </c>
    </row>
    <row r="85" spans="1:13" ht="19.5" customHeight="1">
      <c r="A85" s="91" t="s">
        <v>100</v>
      </c>
      <c r="B85" s="21" t="s">
        <v>0</v>
      </c>
      <c r="C85" s="133">
        <v>1.75</v>
      </c>
      <c r="D85" s="133"/>
      <c r="E85" s="133">
        <v>1.7</v>
      </c>
      <c r="F85" s="133"/>
      <c r="G85" s="133">
        <v>1.7</v>
      </c>
      <c r="H85" s="133"/>
      <c r="I85" s="133"/>
      <c r="J85" s="133"/>
      <c r="K85" s="133">
        <v>1.7</v>
      </c>
      <c r="L85" s="133"/>
      <c r="M85" s="64">
        <f t="shared" si="1"/>
        <v>1.7125000000000001</v>
      </c>
    </row>
    <row r="86" spans="1:13" ht="19.5" customHeight="1">
      <c r="A86" s="91" t="s">
        <v>99</v>
      </c>
      <c r="B86" s="21" t="s">
        <v>0</v>
      </c>
      <c r="C86" s="133">
        <v>1.65</v>
      </c>
      <c r="D86" s="133"/>
      <c r="E86" s="133">
        <v>1.6</v>
      </c>
      <c r="F86" s="133"/>
      <c r="G86" s="133">
        <v>1.6</v>
      </c>
      <c r="H86" s="133"/>
      <c r="I86" s="133"/>
      <c r="J86" s="133"/>
      <c r="K86" s="133">
        <v>1.6</v>
      </c>
      <c r="L86" s="133"/>
      <c r="M86" s="64">
        <f t="shared" si="1"/>
        <v>1.6124999999999998</v>
      </c>
    </row>
    <row r="87" spans="1:13" ht="19.5" customHeight="1">
      <c r="A87" s="91" t="s">
        <v>98</v>
      </c>
      <c r="B87" s="21" t="s">
        <v>0</v>
      </c>
      <c r="C87" s="133">
        <v>1.15</v>
      </c>
      <c r="D87" s="133"/>
      <c r="E87" s="133">
        <v>1.1</v>
      </c>
      <c r="F87" s="133"/>
      <c r="G87" s="133">
        <v>1.1</v>
      </c>
      <c r="H87" s="133"/>
      <c r="I87" s="133"/>
      <c r="J87" s="133"/>
      <c r="K87" s="133">
        <v>1.1</v>
      </c>
      <c r="L87" s="133"/>
      <c r="M87" s="64">
        <f t="shared" si="1"/>
        <v>1.1125</v>
      </c>
    </row>
    <row r="88" spans="1:13" ht="19.5" customHeight="1">
      <c r="A88" s="56" t="s">
        <v>77</v>
      </c>
      <c r="B88" s="23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77"/>
    </row>
    <row r="89" spans="1:13" ht="19.5" customHeight="1">
      <c r="A89" s="87" t="s">
        <v>31</v>
      </c>
      <c r="B89" s="23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77"/>
    </row>
    <row r="90" spans="1:13" ht="19.5" customHeight="1">
      <c r="A90" s="85" t="s">
        <v>125</v>
      </c>
      <c r="B90" s="20" t="s">
        <v>83</v>
      </c>
      <c r="C90" s="136">
        <v>0.8</v>
      </c>
      <c r="D90" s="136"/>
      <c r="E90" s="136">
        <v>0.8</v>
      </c>
      <c r="F90" s="136"/>
      <c r="G90" s="136">
        <v>0.8</v>
      </c>
      <c r="H90" s="136"/>
      <c r="I90" s="136"/>
      <c r="J90" s="136"/>
      <c r="K90" s="136">
        <v>0.8</v>
      </c>
      <c r="L90" s="136"/>
      <c r="M90" s="63">
        <f t="shared" si="1"/>
        <v>0.8</v>
      </c>
    </row>
    <row r="91" spans="1:13" ht="19.5" customHeight="1">
      <c r="A91" s="85" t="s">
        <v>126</v>
      </c>
      <c r="B91" s="21" t="s">
        <v>0</v>
      </c>
      <c r="C91" s="133">
        <v>0.65</v>
      </c>
      <c r="D91" s="133"/>
      <c r="E91" s="133">
        <v>0.65</v>
      </c>
      <c r="F91" s="133"/>
      <c r="G91" s="133">
        <v>0.65</v>
      </c>
      <c r="H91" s="133"/>
      <c r="I91" s="133"/>
      <c r="J91" s="133"/>
      <c r="K91" s="133">
        <v>0.65</v>
      </c>
      <c r="L91" s="133"/>
      <c r="M91" s="64">
        <f t="shared" si="1"/>
        <v>0.65</v>
      </c>
    </row>
    <row r="92" spans="1:13" ht="19.5" customHeight="1">
      <c r="A92" s="92" t="s">
        <v>32</v>
      </c>
      <c r="B92" s="21" t="s">
        <v>0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64"/>
    </row>
    <row r="93" spans="1:13" ht="19.5" customHeight="1">
      <c r="A93" s="85" t="s">
        <v>125</v>
      </c>
      <c r="B93" s="21" t="s">
        <v>0</v>
      </c>
      <c r="C93" s="133" t="s">
        <v>80</v>
      </c>
      <c r="D93" s="133"/>
      <c r="E93" s="133" t="s">
        <v>80</v>
      </c>
      <c r="F93" s="133"/>
      <c r="G93" s="133" t="s">
        <v>80</v>
      </c>
      <c r="H93" s="133"/>
      <c r="I93" s="133"/>
      <c r="J93" s="133"/>
      <c r="K93" s="133" t="s">
        <v>80</v>
      </c>
      <c r="L93" s="133"/>
      <c r="M93" s="64" t="str">
        <f t="shared" si="1"/>
        <v> =  </v>
      </c>
    </row>
    <row r="94" spans="1:13" ht="19.5" customHeight="1">
      <c r="A94" s="85" t="s">
        <v>126</v>
      </c>
      <c r="B94" s="21" t="s">
        <v>0</v>
      </c>
      <c r="C94" s="133" t="s">
        <v>80</v>
      </c>
      <c r="D94" s="133"/>
      <c r="E94" s="133" t="s">
        <v>80</v>
      </c>
      <c r="F94" s="133"/>
      <c r="G94" s="133" t="s">
        <v>80</v>
      </c>
      <c r="H94" s="133"/>
      <c r="I94" s="133"/>
      <c r="J94" s="133"/>
      <c r="K94" s="133" t="s">
        <v>80</v>
      </c>
      <c r="L94" s="133"/>
      <c r="M94" s="64" t="str">
        <f t="shared" si="1"/>
        <v> =  </v>
      </c>
    </row>
    <row r="95" spans="1:13" ht="19.5" customHeight="1">
      <c r="A95" s="92" t="s">
        <v>33</v>
      </c>
      <c r="B95" s="21" t="s">
        <v>0</v>
      </c>
      <c r="C95" s="133" t="s">
        <v>80</v>
      </c>
      <c r="D95" s="133"/>
      <c r="E95" s="133" t="s">
        <v>80</v>
      </c>
      <c r="F95" s="133"/>
      <c r="G95" s="133" t="s">
        <v>80</v>
      </c>
      <c r="H95" s="133"/>
      <c r="I95" s="133"/>
      <c r="J95" s="133"/>
      <c r="K95" s="133" t="s">
        <v>80</v>
      </c>
      <c r="L95" s="133"/>
      <c r="M95" s="64" t="str">
        <f t="shared" si="1"/>
        <v> =  </v>
      </c>
    </row>
    <row r="96" spans="1:13" ht="19.5" customHeight="1">
      <c r="A96" s="56" t="s">
        <v>76</v>
      </c>
      <c r="B96" s="23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79"/>
    </row>
    <row r="97" spans="1:13" ht="19.5" customHeight="1">
      <c r="A97" s="85" t="s">
        <v>127</v>
      </c>
      <c r="B97" s="20" t="s">
        <v>83</v>
      </c>
      <c r="C97" s="136">
        <v>1.14</v>
      </c>
      <c r="D97" s="136"/>
      <c r="E97" s="136">
        <v>1.12</v>
      </c>
      <c r="F97" s="136"/>
      <c r="G97" s="136">
        <v>1.12</v>
      </c>
      <c r="H97" s="136"/>
      <c r="I97" s="136"/>
      <c r="J97" s="136"/>
      <c r="K97" s="136">
        <v>1.12</v>
      </c>
      <c r="L97" s="136"/>
      <c r="M97" s="63">
        <f t="shared" si="1"/>
        <v>1.125</v>
      </c>
    </row>
    <row r="98" spans="1:13" ht="19.5" customHeight="1">
      <c r="A98" s="85" t="s">
        <v>128</v>
      </c>
      <c r="B98" s="21" t="s">
        <v>0</v>
      </c>
      <c r="C98" s="133">
        <v>1.16</v>
      </c>
      <c r="D98" s="133"/>
      <c r="E98" s="133">
        <v>1.14</v>
      </c>
      <c r="F98" s="133"/>
      <c r="G98" s="133">
        <v>1.14</v>
      </c>
      <c r="H98" s="133"/>
      <c r="I98" s="133"/>
      <c r="J98" s="133"/>
      <c r="K98" s="133">
        <v>1.14</v>
      </c>
      <c r="L98" s="133"/>
      <c r="M98" s="64">
        <f t="shared" si="1"/>
        <v>1.1449999999999998</v>
      </c>
    </row>
    <row r="99" spans="1:13" ht="19.5" customHeight="1">
      <c r="A99" s="93"/>
      <c r="B99" s="3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1:13" ht="19.5" customHeight="1">
      <c r="A100" s="56" t="s">
        <v>241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77"/>
    </row>
    <row r="101" spans="1:13" ht="19.5" customHeight="1">
      <c r="A101" s="56" t="s">
        <v>107</v>
      </c>
      <c r="B101" s="18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77"/>
    </row>
    <row r="102" spans="1:13" ht="19.5" customHeight="1">
      <c r="A102" s="85" t="s">
        <v>130</v>
      </c>
      <c r="B102" s="20" t="s">
        <v>83</v>
      </c>
      <c r="C102" s="136">
        <v>2.5</v>
      </c>
      <c r="D102" s="136"/>
      <c r="E102" s="136">
        <v>2.5</v>
      </c>
      <c r="F102" s="136"/>
      <c r="G102" s="136">
        <v>2.5</v>
      </c>
      <c r="H102" s="136"/>
      <c r="I102" s="136"/>
      <c r="J102" s="136"/>
      <c r="K102" s="136">
        <v>2.5</v>
      </c>
      <c r="L102" s="136"/>
      <c r="M102" s="63">
        <f t="shared" si="1"/>
        <v>2.5</v>
      </c>
    </row>
    <row r="103" spans="1:13" ht="19.5" customHeight="1">
      <c r="A103" s="85" t="s">
        <v>131</v>
      </c>
      <c r="B103" s="21" t="s">
        <v>0</v>
      </c>
      <c r="C103" s="133">
        <v>4.5</v>
      </c>
      <c r="D103" s="133"/>
      <c r="E103" s="133">
        <v>4.5</v>
      </c>
      <c r="F103" s="133"/>
      <c r="G103" s="133">
        <v>5</v>
      </c>
      <c r="H103" s="133"/>
      <c r="I103" s="133"/>
      <c r="J103" s="133"/>
      <c r="K103" s="133">
        <v>5</v>
      </c>
      <c r="L103" s="133"/>
      <c r="M103" s="64">
        <f t="shared" si="1"/>
        <v>4.75</v>
      </c>
    </row>
    <row r="104" spans="1:13" ht="19.5" customHeight="1">
      <c r="A104" s="85" t="s">
        <v>129</v>
      </c>
      <c r="B104" s="21" t="s">
        <v>0</v>
      </c>
      <c r="C104" s="133" t="s">
        <v>80</v>
      </c>
      <c r="D104" s="133"/>
      <c r="E104" s="133" t="s">
        <v>80</v>
      </c>
      <c r="F104" s="133"/>
      <c r="G104" s="133" t="s">
        <v>80</v>
      </c>
      <c r="H104" s="133"/>
      <c r="I104" s="133"/>
      <c r="J104" s="133"/>
      <c r="K104" s="133" t="s">
        <v>80</v>
      </c>
      <c r="L104" s="133"/>
      <c r="M104" s="64" t="str">
        <f t="shared" si="1"/>
        <v> =  </v>
      </c>
    </row>
    <row r="105" spans="1:13" ht="19.5" customHeight="1">
      <c r="A105" s="85" t="s">
        <v>132</v>
      </c>
      <c r="B105" s="21" t="s">
        <v>0</v>
      </c>
      <c r="C105" s="133">
        <v>2.5</v>
      </c>
      <c r="D105" s="133"/>
      <c r="E105" s="133">
        <v>2.5</v>
      </c>
      <c r="F105" s="133"/>
      <c r="G105" s="133">
        <v>2.6</v>
      </c>
      <c r="H105" s="133"/>
      <c r="I105" s="133"/>
      <c r="J105" s="133"/>
      <c r="K105" s="133">
        <v>2.65</v>
      </c>
      <c r="L105" s="133"/>
      <c r="M105" s="64">
        <f t="shared" si="1"/>
        <v>2.5625</v>
      </c>
    </row>
    <row r="106" spans="1:13" ht="19.5" customHeight="1">
      <c r="A106" s="85" t="s">
        <v>133</v>
      </c>
      <c r="B106" s="21" t="s">
        <v>0</v>
      </c>
      <c r="C106" s="133">
        <v>2.3</v>
      </c>
      <c r="D106" s="133"/>
      <c r="E106" s="133">
        <v>2.3</v>
      </c>
      <c r="F106" s="133"/>
      <c r="G106" s="133">
        <v>2.45</v>
      </c>
      <c r="H106" s="133"/>
      <c r="I106" s="133"/>
      <c r="J106" s="133"/>
      <c r="K106" s="133">
        <v>2.5</v>
      </c>
      <c r="L106" s="133"/>
      <c r="M106" s="64">
        <f t="shared" si="1"/>
        <v>2.3875</v>
      </c>
    </row>
    <row r="107" spans="1:13" ht="19.5" customHeight="1">
      <c r="A107" s="85" t="s">
        <v>134</v>
      </c>
      <c r="B107" s="21" t="s">
        <v>0</v>
      </c>
      <c r="C107" s="133">
        <v>3</v>
      </c>
      <c r="D107" s="133"/>
      <c r="E107" s="133">
        <v>3</v>
      </c>
      <c r="F107" s="133"/>
      <c r="G107" s="133">
        <v>3</v>
      </c>
      <c r="H107" s="133"/>
      <c r="I107" s="133"/>
      <c r="J107" s="133"/>
      <c r="K107" s="133">
        <v>3</v>
      </c>
      <c r="L107" s="133"/>
      <c r="M107" s="64">
        <f t="shared" si="1"/>
        <v>3</v>
      </c>
    </row>
    <row r="108" spans="1:13" ht="19.5" customHeight="1">
      <c r="A108" s="85" t="s">
        <v>135</v>
      </c>
      <c r="B108" s="21" t="s">
        <v>0</v>
      </c>
      <c r="C108" s="133">
        <v>5</v>
      </c>
      <c r="D108" s="133"/>
      <c r="E108" s="133">
        <v>5</v>
      </c>
      <c r="F108" s="133"/>
      <c r="G108" s="133">
        <v>5</v>
      </c>
      <c r="H108" s="133"/>
      <c r="I108" s="133"/>
      <c r="J108" s="133"/>
      <c r="K108" s="133">
        <v>5</v>
      </c>
      <c r="L108" s="133"/>
      <c r="M108" s="64">
        <f t="shared" si="1"/>
        <v>5</v>
      </c>
    </row>
    <row r="109" spans="1:13" ht="19.5" customHeight="1">
      <c r="A109" s="56" t="s">
        <v>76</v>
      </c>
      <c r="B109" s="18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77"/>
    </row>
    <row r="110" spans="1:13" ht="19.5" customHeight="1">
      <c r="A110" s="85" t="s">
        <v>136</v>
      </c>
      <c r="B110" s="20" t="s">
        <v>83</v>
      </c>
      <c r="C110" s="136">
        <v>2.52</v>
      </c>
      <c r="D110" s="136"/>
      <c r="E110" s="136">
        <v>2.52</v>
      </c>
      <c r="F110" s="136"/>
      <c r="G110" s="136">
        <v>2.52</v>
      </c>
      <c r="H110" s="136"/>
      <c r="I110" s="136"/>
      <c r="J110" s="136"/>
      <c r="K110" s="136">
        <v>2.52</v>
      </c>
      <c r="L110" s="136"/>
      <c r="M110" s="63">
        <f t="shared" si="1"/>
        <v>2.52</v>
      </c>
    </row>
    <row r="111" spans="1:13" ht="19.5" customHeight="1">
      <c r="A111" s="85" t="s">
        <v>137</v>
      </c>
      <c r="B111" s="21" t="s">
        <v>0</v>
      </c>
      <c r="C111" s="133">
        <v>2.09</v>
      </c>
      <c r="D111" s="133"/>
      <c r="E111" s="133">
        <v>2.11</v>
      </c>
      <c r="F111" s="133"/>
      <c r="G111" s="133">
        <v>2.14</v>
      </c>
      <c r="H111" s="133"/>
      <c r="I111" s="133"/>
      <c r="J111" s="133"/>
      <c r="K111" s="133">
        <v>2.14</v>
      </c>
      <c r="L111" s="133"/>
      <c r="M111" s="64">
        <f t="shared" si="1"/>
        <v>2.12</v>
      </c>
    </row>
    <row r="112" spans="1:13" ht="16.5" thickBot="1">
      <c r="A112" s="13"/>
      <c r="B112" s="12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17.25" thickTop="1">
      <c r="A113" s="103"/>
      <c r="B113" s="18"/>
      <c r="C113" s="134" t="s">
        <v>153</v>
      </c>
      <c r="D113" s="134"/>
      <c r="E113" s="134" t="s">
        <v>154</v>
      </c>
      <c r="F113" s="134"/>
      <c r="G113" s="134" t="s">
        <v>155</v>
      </c>
      <c r="H113" s="134"/>
      <c r="I113" s="134" t="s">
        <v>152</v>
      </c>
      <c r="J113" s="134"/>
      <c r="K113" s="134" t="s">
        <v>157</v>
      </c>
      <c r="L113" s="134"/>
      <c r="M113" s="70" t="s">
        <v>144</v>
      </c>
    </row>
    <row r="114" spans="1:13" ht="16.5">
      <c r="A114" s="15"/>
      <c r="B114" s="35"/>
      <c r="C114" s="71" t="s">
        <v>53</v>
      </c>
      <c r="D114" s="71" t="s">
        <v>54</v>
      </c>
      <c r="E114" s="71" t="s">
        <v>53</v>
      </c>
      <c r="F114" s="71" t="s">
        <v>54</v>
      </c>
      <c r="G114" s="71" t="s">
        <v>53</v>
      </c>
      <c r="H114" s="71" t="s">
        <v>54</v>
      </c>
      <c r="I114" s="71" t="s">
        <v>53</v>
      </c>
      <c r="J114" s="71" t="s">
        <v>54</v>
      </c>
      <c r="K114" s="71" t="s">
        <v>53</v>
      </c>
      <c r="L114" s="71" t="s">
        <v>54</v>
      </c>
      <c r="M114" s="71" t="s">
        <v>220</v>
      </c>
    </row>
    <row r="115" spans="1:13" ht="15.75">
      <c r="A115" s="56" t="s">
        <v>242</v>
      </c>
      <c r="B115" s="24" t="s">
        <v>8</v>
      </c>
      <c r="C115" s="32"/>
      <c r="D115" s="32"/>
      <c r="E115" s="32"/>
      <c r="F115" s="32"/>
      <c r="G115" s="32"/>
      <c r="H115" s="32"/>
      <c r="I115" s="41" t="s">
        <v>158</v>
      </c>
      <c r="J115" s="40"/>
      <c r="K115" s="40"/>
      <c r="L115" s="32"/>
      <c r="M115" s="32"/>
    </row>
    <row r="116" spans="1:13" ht="18">
      <c r="A116" s="85" t="s">
        <v>57</v>
      </c>
      <c r="B116" s="20" t="s">
        <v>82</v>
      </c>
      <c r="C116" s="63" t="s">
        <v>80</v>
      </c>
      <c r="D116" s="63" t="s">
        <v>80</v>
      </c>
      <c r="E116" s="63" t="s">
        <v>80</v>
      </c>
      <c r="F116" s="63" t="s">
        <v>80</v>
      </c>
      <c r="G116" s="63" t="s">
        <v>80</v>
      </c>
      <c r="H116" s="63" t="s">
        <v>80</v>
      </c>
      <c r="I116" s="128"/>
      <c r="J116" s="128"/>
      <c r="K116" s="63" t="s">
        <v>80</v>
      </c>
      <c r="L116" s="63" t="s">
        <v>80</v>
      </c>
      <c r="M116" s="63" t="str">
        <f aca="true" t="shared" si="2" ref="M116:M165">IF(ISERROR(AVERAGE(C116:L116))," =  ",AVERAGE(C116:L116))</f>
        <v> =  </v>
      </c>
    </row>
    <row r="117" spans="1:13" ht="18">
      <c r="A117" s="85" t="s">
        <v>97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/>
      <c r="J117" s="61"/>
      <c r="K117" s="61" t="s">
        <v>80</v>
      </c>
      <c r="L117" s="61" t="s">
        <v>80</v>
      </c>
      <c r="M117" s="63" t="str">
        <f t="shared" si="2"/>
        <v> =  </v>
      </c>
    </row>
    <row r="118" spans="1:13" ht="18">
      <c r="A118" s="85" t="s">
        <v>96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/>
      <c r="J118" s="61"/>
      <c r="K118" s="61" t="s">
        <v>80</v>
      </c>
      <c r="L118" s="61" t="s">
        <v>80</v>
      </c>
      <c r="M118" s="63" t="str">
        <f t="shared" si="2"/>
        <v> =  </v>
      </c>
    </row>
    <row r="119" spans="1:13" ht="18">
      <c r="A119" s="85" t="s">
        <v>34</v>
      </c>
      <c r="B119" s="21" t="s">
        <v>0</v>
      </c>
      <c r="C119" s="61" t="s">
        <v>80</v>
      </c>
      <c r="D119" s="61" t="s">
        <v>80</v>
      </c>
      <c r="E119" s="61" t="s">
        <v>80</v>
      </c>
      <c r="F119" s="61" t="s">
        <v>80</v>
      </c>
      <c r="G119" s="61" t="s">
        <v>80</v>
      </c>
      <c r="H119" s="61" t="s">
        <v>80</v>
      </c>
      <c r="I119" s="61"/>
      <c r="J119" s="61"/>
      <c r="K119" s="61" t="s">
        <v>80</v>
      </c>
      <c r="L119" s="61" t="s">
        <v>80</v>
      </c>
      <c r="M119" s="63" t="str">
        <f t="shared" si="2"/>
        <v> =  </v>
      </c>
    </row>
    <row r="120" spans="1:13" ht="18">
      <c r="A120" s="94"/>
      <c r="B120" s="23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  <row r="121" spans="1:13" ht="18">
      <c r="A121" s="56" t="s">
        <v>243</v>
      </c>
      <c r="B121" s="1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</row>
    <row r="122" spans="1:13" ht="18">
      <c r="A122" s="85" t="s">
        <v>91</v>
      </c>
      <c r="B122" s="20" t="s">
        <v>84</v>
      </c>
      <c r="C122" s="63">
        <v>4.5</v>
      </c>
      <c r="D122" s="63">
        <v>5.8</v>
      </c>
      <c r="E122" s="63">
        <v>4.5</v>
      </c>
      <c r="F122" s="63">
        <v>5.8</v>
      </c>
      <c r="G122" s="63">
        <v>4.5</v>
      </c>
      <c r="H122" s="63">
        <v>5.8</v>
      </c>
      <c r="I122" s="63"/>
      <c r="J122" s="63"/>
      <c r="K122" s="63">
        <v>4.5</v>
      </c>
      <c r="L122" s="63">
        <v>5.8</v>
      </c>
      <c r="M122" s="63">
        <f t="shared" si="2"/>
        <v>5.15</v>
      </c>
    </row>
    <row r="123" spans="1:13" ht="18">
      <c r="A123" s="85" t="s">
        <v>92</v>
      </c>
      <c r="B123" s="21" t="s">
        <v>0</v>
      </c>
      <c r="C123" s="63">
        <v>4.5</v>
      </c>
      <c r="D123" s="63">
        <v>5.8</v>
      </c>
      <c r="E123" s="63">
        <v>4.5</v>
      </c>
      <c r="F123" s="63">
        <v>5.8</v>
      </c>
      <c r="G123" s="63">
        <v>4.5</v>
      </c>
      <c r="H123" s="63">
        <v>5.8</v>
      </c>
      <c r="I123" s="63"/>
      <c r="J123" s="63"/>
      <c r="K123" s="63">
        <v>4.5</v>
      </c>
      <c r="L123" s="63">
        <v>5.8</v>
      </c>
      <c r="M123" s="63">
        <f t="shared" si="2"/>
        <v>5.15</v>
      </c>
    </row>
    <row r="124" spans="1:13" ht="18">
      <c r="A124" s="85" t="s">
        <v>35</v>
      </c>
      <c r="B124" s="21" t="s">
        <v>0</v>
      </c>
      <c r="C124" s="64">
        <v>3.8</v>
      </c>
      <c r="D124" s="64">
        <v>4.5</v>
      </c>
      <c r="E124" s="64">
        <v>3.7</v>
      </c>
      <c r="F124" s="64">
        <v>4</v>
      </c>
      <c r="G124" s="64">
        <v>3.7</v>
      </c>
      <c r="H124" s="64">
        <v>4</v>
      </c>
      <c r="I124" s="64"/>
      <c r="J124" s="64"/>
      <c r="K124" s="64">
        <v>3.7</v>
      </c>
      <c r="L124" s="64">
        <v>4</v>
      </c>
      <c r="M124" s="64">
        <f t="shared" si="2"/>
        <v>3.925</v>
      </c>
    </row>
    <row r="125" spans="1:13" ht="18">
      <c r="A125" s="56"/>
      <c r="B125" s="23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ht="18">
      <c r="A126" s="56" t="s">
        <v>244</v>
      </c>
      <c r="B126" s="1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</row>
    <row r="127" spans="1:13" ht="18">
      <c r="A127" s="56" t="s">
        <v>245</v>
      </c>
      <c r="B127" s="24" t="s">
        <v>8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</row>
    <row r="128" spans="1:13" ht="12.75" customHeight="1" hidden="1">
      <c r="A128" s="56" t="s">
        <v>245</v>
      </c>
      <c r="B128" s="24" t="s">
        <v>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 t="str">
        <f t="shared" si="2"/>
        <v> =  </v>
      </c>
    </row>
    <row r="129" spans="1:13" ht="19.5" customHeight="1">
      <c r="A129" s="85" t="s">
        <v>36</v>
      </c>
      <c r="B129" s="20" t="s">
        <v>82</v>
      </c>
      <c r="C129" s="60" t="s">
        <v>80</v>
      </c>
      <c r="D129" s="60" t="s">
        <v>80</v>
      </c>
      <c r="E129" s="60" t="s">
        <v>80</v>
      </c>
      <c r="F129" s="60" t="s">
        <v>80</v>
      </c>
      <c r="G129" s="60" t="s">
        <v>80</v>
      </c>
      <c r="H129" s="60" t="s">
        <v>80</v>
      </c>
      <c r="I129" s="60"/>
      <c r="J129" s="60"/>
      <c r="K129" s="60" t="s">
        <v>80</v>
      </c>
      <c r="L129" s="60" t="s">
        <v>80</v>
      </c>
      <c r="M129" s="60" t="str">
        <f t="shared" si="2"/>
        <v> =  </v>
      </c>
    </row>
    <row r="130" spans="1:13" ht="19.5" customHeight="1">
      <c r="A130" s="85" t="s">
        <v>86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/>
      <c r="J130" s="61"/>
      <c r="K130" s="61" t="s">
        <v>80</v>
      </c>
      <c r="L130" s="61" t="s">
        <v>80</v>
      </c>
      <c r="M130" s="60" t="str">
        <f t="shared" si="2"/>
        <v> =  </v>
      </c>
    </row>
    <row r="131" spans="1:13" ht="19.5" customHeight="1">
      <c r="A131" s="85" t="s">
        <v>37</v>
      </c>
      <c r="B131" s="21" t="s">
        <v>0</v>
      </c>
      <c r="C131" s="61" t="s">
        <v>80</v>
      </c>
      <c r="D131" s="61" t="s">
        <v>80</v>
      </c>
      <c r="E131" s="61" t="s">
        <v>80</v>
      </c>
      <c r="F131" s="61" t="s">
        <v>80</v>
      </c>
      <c r="G131" s="61" t="s">
        <v>80</v>
      </c>
      <c r="H131" s="61" t="s">
        <v>80</v>
      </c>
      <c r="I131" s="61"/>
      <c r="J131" s="61"/>
      <c r="K131" s="61" t="s">
        <v>80</v>
      </c>
      <c r="L131" s="61" t="s">
        <v>80</v>
      </c>
      <c r="M131" s="60" t="str">
        <f t="shared" si="2"/>
        <v> =  </v>
      </c>
    </row>
    <row r="132" spans="1:13" ht="19.5" customHeight="1">
      <c r="A132" s="85" t="s">
        <v>38</v>
      </c>
      <c r="B132" s="21" t="s">
        <v>0</v>
      </c>
      <c r="C132" s="61" t="s">
        <v>80</v>
      </c>
      <c r="D132" s="61" t="s">
        <v>80</v>
      </c>
      <c r="E132" s="61" t="s">
        <v>80</v>
      </c>
      <c r="F132" s="61" t="s">
        <v>80</v>
      </c>
      <c r="G132" s="61" t="s">
        <v>80</v>
      </c>
      <c r="H132" s="61" t="s">
        <v>80</v>
      </c>
      <c r="I132" s="61"/>
      <c r="J132" s="61"/>
      <c r="K132" s="61" t="s">
        <v>80</v>
      </c>
      <c r="L132" s="61" t="s">
        <v>80</v>
      </c>
      <c r="M132" s="60" t="str">
        <f t="shared" si="2"/>
        <v> =  </v>
      </c>
    </row>
    <row r="133" spans="1:13" ht="18">
      <c r="A133" s="56" t="s">
        <v>246</v>
      </c>
      <c r="B133" s="23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8">
      <c r="A134" s="85" t="s">
        <v>65</v>
      </c>
      <c r="B134" s="20" t="s">
        <v>82</v>
      </c>
      <c r="C134" s="60" t="s">
        <v>80</v>
      </c>
      <c r="D134" s="60" t="s">
        <v>80</v>
      </c>
      <c r="E134" s="60" t="s">
        <v>80</v>
      </c>
      <c r="F134" s="60" t="s">
        <v>80</v>
      </c>
      <c r="G134" s="60" t="s">
        <v>80</v>
      </c>
      <c r="H134" s="60" t="s">
        <v>80</v>
      </c>
      <c r="I134" s="60"/>
      <c r="J134" s="60"/>
      <c r="K134" s="60" t="s">
        <v>80</v>
      </c>
      <c r="L134" s="60" t="s">
        <v>80</v>
      </c>
      <c r="M134" s="60" t="str">
        <f t="shared" si="2"/>
        <v> =  </v>
      </c>
    </row>
    <row r="135" spans="1:13" ht="18">
      <c r="A135" s="85" t="s">
        <v>39</v>
      </c>
      <c r="B135" s="21" t="s">
        <v>0</v>
      </c>
      <c r="C135" s="61" t="s">
        <v>80</v>
      </c>
      <c r="D135" s="61" t="s">
        <v>80</v>
      </c>
      <c r="E135" s="61" t="s">
        <v>80</v>
      </c>
      <c r="F135" s="61" t="s">
        <v>80</v>
      </c>
      <c r="G135" s="61" t="s">
        <v>80</v>
      </c>
      <c r="H135" s="61" t="s">
        <v>80</v>
      </c>
      <c r="I135" s="61"/>
      <c r="J135" s="61"/>
      <c r="K135" s="61" t="s">
        <v>80</v>
      </c>
      <c r="L135" s="61" t="s">
        <v>80</v>
      </c>
      <c r="M135" s="61" t="str">
        <f t="shared" si="2"/>
        <v> =  </v>
      </c>
    </row>
    <row r="136" spans="1:13" ht="18">
      <c r="A136" s="85" t="s">
        <v>40</v>
      </c>
      <c r="B136" s="21" t="s">
        <v>0</v>
      </c>
      <c r="C136" s="61" t="s">
        <v>80</v>
      </c>
      <c r="D136" s="61" t="s">
        <v>80</v>
      </c>
      <c r="E136" s="61" t="s">
        <v>80</v>
      </c>
      <c r="F136" s="61" t="s">
        <v>80</v>
      </c>
      <c r="G136" s="61" t="s">
        <v>80</v>
      </c>
      <c r="H136" s="61" t="s">
        <v>80</v>
      </c>
      <c r="I136" s="61"/>
      <c r="J136" s="61"/>
      <c r="K136" s="61" t="s">
        <v>80</v>
      </c>
      <c r="L136" s="61" t="s">
        <v>80</v>
      </c>
      <c r="M136" s="61" t="str">
        <f t="shared" si="2"/>
        <v> =  </v>
      </c>
    </row>
    <row r="137" spans="1:13" ht="18">
      <c r="A137" s="85" t="s">
        <v>41</v>
      </c>
      <c r="B137" s="21" t="s">
        <v>0</v>
      </c>
      <c r="C137" s="61">
        <v>44</v>
      </c>
      <c r="D137" s="61">
        <v>52</v>
      </c>
      <c r="E137" s="61">
        <v>44</v>
      </c>
      <c r="F137" s="61">
        <v>52</v>
      </c>
      <c r="G137" s="61">
        <v>44</v>
      </c>
      <c r="H137" s="61">
        <v>52</v>
      </c>
      <c r="I137" s="61"/>
      <c r="J137" s="61"/>
      <c r="K137" s="61">
        <v>44</v>
      </c>
      <c r="L137" s="61">
        <v>52</v>
      </c>
      <c r="M137" s="61">
        <f t="shared" si="2"/>
        <v>48</v>
      </c>
    </row>
    <row r="138" spans="1:13" ht="18">
      <c r="A138" s="85" t="s">
        <v>66</v>
      </c>
      <c r="B138" s="21" t="s">
        <v>0</v>
      </c>
      <c r="C138" s="61">
        <v>38</v>
      </c>
      <c r="D138" s="61">
        <v>43</v>
      </c>
      <c r="E138" s="61">
        <v>38</v>
      </c>
      <c r="F138" s="61">
        <v>43</v>
      </c>
      <c r="G138" s="61">
        <v>38</v>
      </c>
      <c r="H138" s="61">
        <v>43</v>
      </c>
      <c r="I138" s="61"/>
      <c r="J138" s="61"/>
      <c r="K138" s="61">
        <v>38</v>
      </c>
      <c r="L138" s="61">
        <v>43</v>
      </c>
      <c r="M138" s="61">
        <f t="shared" si="2"/>
        <v>40.5</v>
      </c>
    </row>
    <row r="139" spans="1:13" ht="18">
      <c r="A139" s="85" t="s">
        <v>42</v>
      </c>
      <c r="B139" s="21" t="s">
        <v>0</v>
      </c>
      <c r="C139" s="61">
        <v>39</v>
      </c>
      <c r="D139" s="61">
        <v>48</v>
      </c>
      <c r="E139" s="61" t="s">
        <v>80</v>
      </c>
      <c r="F139" s="61" t="s">
        <v>80</v>
      </c>
      <c r="G139" s="61" t="s">
        <v>80</v>
      </c>
      <c r="H139" s="61" t="s">
        <v>80</v>
      </c>
      <c r="I139" s="61"/>
      <c r="J139" s="61"/>
      <c r="K139" s="61" t="s">
        <v>80</v>
      </c>
      <c r="L139" s="61" t="s">
        <v>80</v>
      </c>
      <c r="M139" s="61">
        <f t="shared" si="2"/>
        <v>43.5</v>
      </c>
    </row>
    <row r="140" spans="1:13" ht="18">
      <c r="A140" s="85" t="s">
        <v>43</v>
      </c>
      <c r="B140" s="21" t="s">
        <v>0</v>
      </c>
      <c r="C140" s="61">
        <v>3.4</v>
      </c>
      <c r="D140" s="61">
        <v>3.6</v>
      </c>
      <c r="E140" s="61">
        <v>3.4</v>
      </c>
      <c r="F140" s="61">
        <v>3.6</v>
      </c>
      <c r="G140" s="61">
        <v>3.4</v>
      </c>
      <c r="H140" s="61">
        <v>3.6</v>
      </c>
      <c r="I140" s="61"/>
      <c r="J140" s="61"/>
      <c r="K140" s="61">
        <v>3.4</v>
      </c>
      <c r="L140" s="61">
        <v>3.6</v>
      </c>
      <c r="M140" s="61">
        <f t="shared" si="2"/>
        <v>3.5</v>
      </c>
    </row>
    <row r="141" spans="1:13" ht="18">
      <c r="A141" s="85" t="s">
        <v>67</v>
      </c>
      <c r="B141" s="21" t="s">
        <v>0</v>
      </c>
      <c r="C141" s="61">
        <v>2.5</v>
      </c>
      <c r="D141" s="61">
        <v>2.7</v>
      </c>
      <c r="E141" s="61">
        <v>2.5</v>
      </c>
      <c r="F141" s="61">
        <v>2.7</v>
      </c>
      <c r="G141" s="61">
        <v>2.5</v>
      </c>
      <c r="H141" s="61">
        <v>2.7</v>
      </c>
      <c r="I141" s="61"/>
      <c r="J141" s="61"/>
      <c r="K141" s="61">
        <v>2.5</v>
      </c>
      <c r="L141" s="61">
        <v>2.7</v>
      </c>
      <c r="M141" s="61">
        <f t="shared" si="2"/>
        <v>2.6</v>
      </c>
    </row>
    <row r="142" spans="1:13" ht="18">
      <c r="A142" s="56" t="s">
        <v>247</v>
      </c>
      <c r="B142" s="23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</row>
    <row r="143" spans="1:13" ht="18">
      <c r="A143" s="85" t="s">
        <v>68</v>
      </c>
      <c r="B143" s="20" t="s">
        <v>82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/>
      <c r="J143" s="60"/>
      <c r="K143" s="60" t="s">
        <v>80</v>
      </c>
      <c r="L143" s="60" t="s">
        <v>80</v>
      </c>
      <c r="M143" s="60" t="str">
        <f t="shared" si="2"/>
        <v> =  </v>
      </c>
    </row>
    <row r="144" spans="1:13" ht="18">
      <c r="A144" s="85" t="s">
        <v>44</v>
      </c>
      <c r="B144" s="21" t="s">
        <v>0</v>
      </c>
      <c r="C144" s="60" t="s">
        <v>80</v>
      </c>
      <c r="D144" s="60" t="s">
        <v>80</v>
      </c>
      <c r="E144" s="60" t="s">
        <v>80</v>
      </c>
      <c r="F144" s="60" t="s">
        <v>80</v>
      </c>
      <c r="G144" s="60" t="s">
        <v>80</v>
      </c>
      <c r="H144" s="60" t="s">
        <v>80</v>
      </c>
      <c r="I144" s="60"/>
      <c r="J144" s="60"/>
      <c r="K144" s="60" t="s">
        <v>80</v>
      </c>
      <c r="L144" s="60" t="s">
        <v>80</v>
      </c>
      <c r="M144" s="60" t="str">
        <f t="shared" si="2"/>
        <v> =  </v>
      </c>
    </row>
    <row r="145" spans="1:13" ht="18">
      <c r="A145" s="85" t="s">
        <v>45</v>
      </c>
      <c r="B145" s="21" t="s">
        <v>0</v>
      </c>
      <c r="C145" s="60" t="s">
        <v>80</v>
      </c>
      <c r="D145" s="60" t="s">
        <v>80</v>
      </c>
      <c r="E145" s="60" t="s">
        <v>80</v>
      </c>
      <c r="F145" s="60" t="s">
        <v>80</v>
      </c>
      <c r="G145" s="60" t="s">
        <v>80</v>
      </c>
      <c r="H145" s="60" t="s">
        <v>80</v>
      </c>
      <c r="I145" s="60"/>
      <c r="J145" s="60"/>
      <c r="K145" s="60" t="s">
        <v>80</v>
      </c>
      <c r="L145" s="60" t="s">
        <v>80</v>
      </c>
      <c r="M145" s="60" t="str">
        <f t="shared" si="2"/>
        <v> =  </v>
      </c>
    </row>
    <row r="146" spans="1:13" ht="18">
      <c r="A146" s="85" t="s">
        <v>46</v>
      </c>
      <c r="B146" s="21" t="s">
        <v>0</v>
      </c>
      <c r="C146" s="61">
        <v>44</v>
      </c>
      <c r="D146" s="61">
        <v>54</v>
      </c>
      <c r="E146" s="61">
        <v>44</v>
      </c>
      <c r="F146" s="61">
        <v>54</v>
      </c>
      <c r="G146" s="60" t="s">
        <v>80</v>
      </c>
      <c r="H146" s="60" t="s">
        <v>80</v>
      </c>
      <c r="I146" s="61"/>
      <c r="J146" s="61"/>
      <c r="K146" s="60" t="s">
        <v>80</v>
      </c>
      <c r="L146" s="60" t="s">
        <v>80</v>
      </c>
      <c r="M146" s="60">
        <f t="shared" si="2"/>
        <v>49</v>
      </c>
    </row>
    <row r="147" spans="1:13" ht="18">
      <c r="A147" s="85" t="s">
        <v>47</v>
      </c>
      <c r="B147" s="21" t="s">
        <v>0</v>
      </c>
      <c r="C147" s="61">
        <v>50</v>
      </c>
      <c r="D147" s="61">
        <v>62</v>
      </c>
      <c r="E147" s="61" t="s">
        <v>80</v>
      </c>
      <c r="F147" s="61" t="s">
        <v>80</v>
      </c>
      <c r="G147" s="61" t="s">
        <v>80</v>
      </c>
      <c r="H147" s="61" t="s">
        <v>80</v>
      </c>
      <c r="I147" s="61"/>
      <c r="J147" s="61"/>
      <c r="K147" s="61" t="s">
        <v>80</v>
      </c>
      <c r="L147" s="61" t="s">
        <v>80</v>
      </c>
      <c r="M147" s="60">
        <f t="shared" si="2"/>
        <v>56</v>
      </c>
    </row>
    <row r="148" spans="1:13" ht="18">
      <c r="A148" s="85" t="s">
        <v>48</v>
      </c>
      <c r="B148" s="21" t="s">
        <v>0</v>
      </c>
      <c r="C148" s="61">
        <v>46</v>
      </c>
      <c r="D148" s="61">
        <v>55</v>
      </c>
      <c r="E148" s="61">
        <v>46</v>
      </c>
      <c r="F148" s="61">
        <v>55</v>
      </c>
      <c r="G148" s="61">
        <v>46</v>
      </c>
      <c r="H148" s="61">
        <v>55</v>
      </c>
      <c r="I148" s="61"/>
      <c r="J148" s="61"/>
      <c r="K148" s="61">
        <v>46</v>
      </c>
      <c r="L148" s="61">
        <v>55</v>
      </c>
      <c r="M148" s="60">
        <f t="shared" si="2"/>
        <v>50.5</v>
      </c>
    </row>
    <row r="149" spans="1:13" ht="18">
      <c r="A149" s="85" t="s">
        <v>49</v>
      </c>
      <c r="B149" s="21" t="s">
        <v>0</v>
      </c>
      <c r="C149" s="61">
        <v>48</v>
      </c>
      <c r="D149" s="61">
        <v>57</v>
      </c>
      <c r="E149" s="61">
        <v>48</v>
      </c>
      <c r="F149" s="61">
        <v>57</v>
      </c>
      <c r="G149" s="61">
        <v>48</v>
      </c>
      <c r="H149" s="61">
        <v>57</v>
      </c>
      <c r="I149" s="61"/>
      <c r="J149" s="61"/>
      <c r="K149" s="61" t="s">
        <v>80</v>
      </c>
      <c r="L149" s="61" t="s">
        <v>80</v>
      </c>
      <c r="M149" s="60">
        <f t="shared" si="2"/>
        <v>52.5</v>
      </c>
    </row>
    <row r="150" spans="1:13" ht="18">
      <c r="A150" s="85" t="s">
        <v>50</v>
      </c>
      <c r="B150" s="21" t="s">
        <v>0</v>
      </c>
      <c r="C150" s="61">
        <v>30</v>
      </c>
      <c r="D150" s="61">
        <v>33</v>
      </c>
      <c r="E150" s="61" t="s">
        <v>80</v>
      </c>
      <c r="F150" s="61" t="s">
        <v>80</v>
      </c>
      <c r="G150" s="61" t="s">
        <v>80</v>
      </c>
      <c r="H150" s="61" t="s">
        <v>80</v>
      </c>
      <c r="I150" s="61"/>
      <c r="J150" s="61"/>
      <c r="K150" s="61" t="s">
        <v>80</v>
      </c>
      <c r="L150" s="61" t="s">
        <v>80</v>
      </c>
      <c r="M150" s="60">
        <f t="shared" si="2"/>
        <v>31.5</v>
      </c>
    </row>
    <row r="151" spans="1:13" ht="18">
      <c r="A151" s="56" t="s">
        <v>248</v>
      </c>
      <c r="B151" s="24" t="s">
        <v>8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8">
      <c r="A152" s="85" t="s">
        <v>69</v>
      </c>
      <c r="B152" s="20" t="s">
        <v>82</v>
      </c>
      <c r="C152" s="68" t="s">
        <v>80</v>
      </c>
      <c r="D152" s="68" t="s">
        <v>80</v>
      </c>
      <c r="E152" s="68" t="s">
        <v>80</v>
      </c>
      <c r="F152" s="68" t="s">
        <v>80</v>
      </c>
      <c r="G152" s="68" t="s">
        <v>80</v>
      </c>
      <c r="H152" s="68" t="s">
        <v>80</v>
      </c>
      <c r="I152" s="68"/>
      <c r="J152" s="68"/>
      <c r="K152" s="68" t="s">
        <v>80</v>
      </c>
      <c r="L152" s="68" t="s">
        <v>80</v>
      </c>
      <c r="M152" s="68" t="str">
        <f t="shared" si="2"/>
        <v> =  </v>
      </c>
    </row>
    <row r="153" spans="1:13" ht="18">
      <c r="A153" s="85" t="s">
        <v>70</v>
      </c>
      <c r="B153" s="21" t="s">
        <v>0</v>
      </c>
      <c r="C153" s="69" t="s">
        <v>80</v>
      </c>
      <c r="D153" s="69" t="s">
        <v>80</v>
      </c>
      <c r="E153" s="69" t="s">
        <v>80</v>
      </c>
      <c r="F153" s="69" t="s">
        <v>80</v>
      </c>
      <c r="G153" s="69" t="s">
        <v>80</v>
      </c>
      <c r="H153" s="69" t="s">
        <v>80</v>
      </c>
      <c r="I153" s="69"/>
      <c r="J153" s="69"/>
      <c r="K153" s="69" t="s">
        <v>80</v>
      </c>
      <c r="L153" s="69" t="s">
        <v>80</v>
      </c>
      <c r="M153" s="68" t="str">
        <f t="shared" si="2"/>
        <v> =  </v>
      </c>
    </row>
    <row r="154" spans="1:13" ht="18">
      <c r="A154" s="56" t="s">
        <v>249</v>
      </c>
      <c r="B154" s="23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8">
      <c r="A155" s="92"/>
      <c r="B155" s="20" t="s">
        <v>82</v>
      </c>
      <c r="C155" s="60">
        <v>53</v>
      </c>
      <c r="D155" s="60">
        <v>78</v>
      </c>
      <c r="E155" s="60">
        <v>53</v>
      </c>
      <c r="F155" s="60">
        <v>78</v>
      </c>
      <c r="G155" s="60">
        <v>53</v>
      </c>
      <c r="H155" s="60">
        <v>78</v>
      </c>
      <c r="I155" s="60"/>
      <c r="J155" s="60"/>
      <c r="K155" s="60">
        <v>53</v>
      </c>
      <c r="L155" s="60">
        <v>78</v>
      </c>
      <c r="M155" s="60">
        <f t="shared" si="2"/>
        <v>65.5</v>
      </c>
    </row>
    <row r="156" spans="1:13" ht="18">
      <c r="A156" s="57"/>
      <c r="B156" s="18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ht="18">
      <c r="A157" s="56" t="s">
        <v>250</v>
      </c>
      <c r="B157" s="18"/>
      <c r="C157" s="82"/>
      <c r="D157" s="83"/>
      <c r="E157" s="82"/>
      <c r="F157" s="83"/>
      <c r="G157" s="82"/>
      <c r="H157" s="83"/>
      <c r="I157" s="82"/>
      <c r="J157" s="83"/>
      <c r="K157" s="82"/>
      <c r="L157" s="83"/>
      <c r="M157" s="82"/>
    </row>
    <row r="158" spans="1:13" ht="18">
      <c r="A158" s="56" t="s">
        <v>71</v>
      </c>
      <c r="B158" s="18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  <row r="159" spans="1:13" ht="18">
      <c r="A159" s="85" t="s">
        <v>74</v>
      </c>
      <c r="B159" s="20" t="s">
        <v>82</v>
      </c>
      <c r="C159" s="63">
        <v>6</v>
      </c>
      <c r="D159" s="63">
        <v>8.52</v>
      </c>
      <c r="E159" s="63">
        <v>5</v>
      </c>
      <c r="F159" s="63">
        <v>7</v>
      </c>
      <c r="G159" s="63">
        <v>5</v>
      </c>
      <c r="H159" s="63">
        <v>7</v>
      </c>
      <c r="I159" s="63"/>
      <c r="J159" s="63"/>
      <c r="K159" s="63">
        <v>5</v>
      </c>
      <c r="L159" s="63">
        <v>7</v>
      </c>
      <c r="M159" s="63">
        <f t="shared" si="2"/>
        <v>6.3149999999999995</v>
      </c>
    </row>
    <row r="160" spans="1:13" ht="18">
      <c r="A160" s="85" t="s">
        <v>93</v>
      </c>
      <c r="B160" s="21" t="s">
        <v>0</v>
      </c>
      <c r="C160" s="64">
        <v>11.74</v>
      </c>
      <c r="D160" s="64">
        <v>13.74</v>
      </c>
      <c r="E160" s="64">
        <v>10.5</v>
      </c>
      <c r="F160" s="64">
        <v>12.5</v>
      </c>
      <c r="G160" s="64">
        <v>10.5</v>
      </c>
      <c r="H160" s="64">
        <v>12.5</v>
      </c>
      <c r="I160" s="64"/>
      <c r="J160" s="64"/>
      <c r="K160" s="64">
        <v>10.5</v>
      </c>
      <c r="L160" s="64">
        <v>12.5</v>
      </c>
      <c r="M160" s="63">
        <f t="shared" si="2"/>
        <v>11.81</v>
      </c>
    </row>
    <row r="161" spans="1:13" ht="18">
      <c r="A161" s="85" t="s">
        <v>90</v>
      </c>
      <c r="B161" s="21" t="s">
        <v>0</v>
      </c>
      <c r="C161" s="68" t="s">
        <v>80</v>
      </c>
      <c r="D161" s="68" t="s">
        <v>80</v>
      </c>
      <c r="E161" s="68" t="s">
        <v>80</v>
      </c>
      <c r="F161" s="68" t="s">
        <v>80</v>
      </c>
      <c r="G161" s="68" t="s">
        <v>80</v>
      </c>
      <c r="H161" s="68" t="s">
        <v>80</v>
      </c>
      <c r="I161" s="68"/>
      <c r="J161" s="68"/>
      <c r="K161" s="68" t="s">
        <v>80</v>
      </c>
      <c r="L161" s="68" t="s">
        <v>80</v>
      </c>
      <c r="M161" s="63" t="str">
        <f t="shared" si="2"/>
        <v> =  </v>
      </c>
    </row>
    <row r="162" spans="1:13" ht="18">
      <c r="A162" s="85" t="s">
        <v>90</v>
      </c>
      <c r="B162" s="21" t="s">
        <v>85</v>
      </c>
      <c r="C162" s="68" t="s">
        <v>80</v>
      </c>
      <c r="D162" s="68" t="s">
        <v>80</v>
      </c>
      <c r="E162" s="68" t="s">
        <v>80</v>
      </c>
      <c r="F162" s="68" t="s">
        <v>80</v>
      </c>
      <c r="G162" s="68" t="s">
        <v>80</v>
      </c>
      <c r="H162" s="68" t="s">
        <v>80</v>
      </c>
      <c r="I162" s="68"/>
      <c r="J162" s="68"/>
      <c r="K162" s="68" t="s">
        <v>80</v>
      </c>
      <c r="L162" s="68" t="s">
        <v>80</v>
      </c>
      <c r="M162" s="63" t="str">
        <f t="shared" si="2"/>
        <v> =  </v>
      </c>
    </row>
    <row r="163" spans="1:13" ht="18">
      <c r="A163" s="56" t="s">
        <v>72</v>
      </c>
      <c r="B163" s="1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</row>
    <row r="164" spans="1:13" ht="18">
      <c r="A164" s="85" t="s">
        <v>51</v>
      </c>
      <c r="B164" s="20" t="s">
        <v>82</v>
      </c>
      <c r="C164" s="68" t="s">
        <v>80</v>
      </c>
      <c r="D164" s="68" t="s">
        <v>80</v>
      </c>
      <c r="E164" s="68" t="s">
        <v>80</v>
      </c>
      <c r="F164" s="68" t="s">
        <v>80</v>
      </c>
      <c r="G164" s="68" t="s">
        <v>80</v>
      </c>
      <c r="H164" s="68" t="s">
        <v>80</v>
      </c>
      <c r="I164" s="68"/>
      <c r="J164" s="68"/>
      <c r="K164" s="68" t="s">
        <v>80</v>
      </c>
      <c r="L164" s="68" t="s">
        <v>80</v>
      </c>
      <c r="M164" s="60" t="str">
        <f t="shared" si="2"/>
        <v> =  </v>
      </c>
    </row>
    <row r="165" spans="1:13" ht="18">
      <c r="A165" s="85" t="s">
        <v>52</v>
      </c>
      <c r="B165" s="21" t="s">
        <v>0</v>
      </c>
      <c r="C165" s="64">
        <v>3.76</v>
      </c>
      <c r="D165" s="64">
        <v>6.46</v>
      </c>
      <c r="E165" s="64">
        <v>3</v>
      </c>
      <c r="F165" s="64">
        <v>5</v>
      </c>
      <c r="G165" s="64">
        <v>3</v>
      </c>
      <c r="H165" s="64">
        <v>5</v>
      </c>
      <c r="I165" s="64"/>
      <c r="J165" s="64"/>
      <c r="K165" s="64">
        <v>3</v>
      </c>
      <c r="L165" s="64">
        <v>5</v>
      </c>
      <c r="M165" s="60">
        <f t="shared" si="2"/>
        <v>4.2775</v>
      </c>
    </row>
    <row r="166" spans="1:13" ht="18">
      <c r="A166" s="56"/>
      <c r="B166" s="23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 t="str">
        <f aca="true" t="shared" si="3" ref="M166:M174">IF(ISERROR(AVERAGE(E166:L166)),"   ",AVERAGE(E166:L166))</f>
        <v>   </v>
      </c>
    </row>
    <row r="167" spans="1:13" ht="18">
      <c r="A167" s="56" t="s">
        <v>79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 t="str">
        <f t="shared" si="3"/>
        <v>   </v>
      </c>
    </row>
    <row r="168" spans="1:13" ht="18">
      <c r="A168" s="56" t="s">
        <v>251</v>
      </c>
      <c r="B168" s="1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 t="str">
        <f t="shared" si="3"/>
        <v>   </v>
      </c>
    </row>
    <row r="169" spans="1:13" ht="18">
      <c r="A169" s="85" t="s">
        <v>73</v>
      </c>
      <c r="B169" s="20" t="s">
        <v>82</v>
      </c>
      <c r="C169" s="63">
        <v>5.164568990894865</v>
      </c>
      <c r="D169" s="63">
        <v>8.263310385431783</v>
      </c>
      <c r="E169" s="63">
        <v>5.164568990894865</v>
      </c>
      <c r="F169" s="63">
        <v>8.263310385431783</v>
      </c>
      <c r="G169" s="63">
        <v>5.164568990894865</v>
      </c>
      <c r="H169" s="63">
        <v>8.263310385431783</v>
      </c>
      <c r="I169" s="63"/>
      <c r="J169" s="63"/>
      <c r="K169" s="63">
        <v>5.164568990894865</v>
      </c>
      <c r="L169" s="63">
        <v>8.263310385431783</v>
      </c>
      <c r="M169" s="63">
        <f t="shared" si="3"/>
        <v>6.713939688163324</v>
      </c>
    </row>
    <row r="170" spans="1:13" ht="18">
      <c r="A170" s="85" t="s">
        <v>94</v>
      </c>
      <c r="B170" s="21" t="s">
        <v>0</v>
      </c>
      <c r="C170" s="63">
        <v>0.77</v>
      </c>
      <c r="D170" s="63">
        <v>1</v>
      </c>
      <c r="E170" s="63">
        <v>0.77</v>
      </c>
      <c r="F170" s="63">
        <v>1</v>
      </c>
      <c r="G170" s="63">
        <v>0.77</v>
      </c>
      <c r="H170" s="63">
        <v>1</v>
      </c>
      <c r="I170" s="69"/>
      <c r="J170" s="69"/>
      <c r="K170" s="63">
        <v>0.77</v>
      </c>
      <c r="L170" s="63">
        <v>1</v>
      </c>
      <c r="M170" s="61">
        <f t="shared" si="3"/>
        <v>0.8850000000000001</v>
      </c>
    </row>
    <row r="171" spans="1:13" ht="18">
      <c r="A171" s="56" t="s">
        <v>252</v>
      </c>
      <c r="B171" s="1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 t="str">
        <f t="shared" si="3"/>
        <v>   </v>
      </c>
    </row>
    <row r="172" spans="1:13" ht="18">
      <c r="A172" s="85" t="s">
        <v>138</v>
      </c>
      <c r="B172" s="20" t="s">
        <v>82</v>
      </c>
      <c r="C172" s="63">
        <v>7.746853486342298</v>
      </c>
      <c r="D172" s="63">
        <v>11</v>
      </c>
      <c r="E172" s="63">
        <v>7.746853486342298</v>
      </c>
      <c r="F172" s="63">
        <v>11</v>
      </c>
      <c r="G172" s="63">
        <v>7.746853486342298</v>
      </c>
      <c r="H172" s="63">
        <v>11</v>
      </c>
      <c r="I172" s="63"/>
      <c r="J172" s="63"/>
      <c r="K172" s="63">
        <v>7.746853486342298</v>
      </c>
      <c r="L172" s="63">
        <v>11</v>
      </c>
      <c r="M172" s="63">
        <f t="shared" si="3"/>
        <v>9.373426743171148</v>
      </c>
    </row>
    <row r="173" spans="1:13" ht="18">
      <c r="A173" s="85" t="s">
        <v>139</v>
      </c>
      <c r="B173" s="21" t="s">
        <v>0</v>
      </c>
      <c r="C173" s="63">
        <v>2.0658275963579458</v>
      </c>
      <c r="D173" s="63">
        <v>4</v>
      </c>
      <c r="E173" s="63">
        <v>2.0658275963579458</v>
      </c>
      <c r="F173" s="63">
        <v>4</v>
      </c>
      <c r="G173" s="63">
        <v>2.0658275963579458</v>
      </c>
      <c r="H173" s="63">
        <v>4</v>
      </c>
      <c r="I173" s="64"/>
      <c r="J173" s="64"/>
      <c r="K173" s="63">
        <v>2.0658275963579458</v>
      </c>
      <c r="L173" s="63">
        <v>4</v>
      </c>
      <c r="M173" s="64">
        <f t="shared" si="3"/>
        <v>3.032913798178973</v>
      </c>
    </row>
    <row r="174" spans="1:13" ht="18">
      <c r="A174" s="85" t="s">
        <v>140</v>
      </c>
      <c r="B174" s="21" t="s">
        <v>0</v>
      </c>
      <c r="C174" s="63">
        <v>1</v>
      </c>
      <c r="D174" s="63">
        <v>2.3</v>
      </c>
      <c r="E174" s="63">
        <v>1</v>
      </c>
      <c r="F174" s="63">
        <v>2.3</v>
      </c>
      <c r="G174" s="63">
        <v>1</v>
      </c>
      <c r="H174" s="63">
        <v>2.3</v>
      </c>
      <c r="I174" s="64"/>
      <c r="J174" s="64"/>
      <c r="K174" s="63">
        <v>1</v>
      </c>
      <c r="L174" s="63">
        <v>2.3</v>
      </c>
      <c r="M174" s="64">
        <f t="shared" si="3"/>
        <v>1.6499999999999997</v>
      </c>
    </row>
    <row r="175" spans="1:9" ht="15.75">
      <c r="A175" s="95" t="s">
        <v>253</v>
      </c>
      <c r="B175" s="26"/>
      <c r="C175" s="26"/>
      <c r="D175" s="26"/>
      <c r="E175" s="22"/>
      <c r="F175" s="22"/>
      <c r="G175" s="7"/>
      <c r="I175" s="7"/>
    </row>
    <row r="176" spans="1:9" ht="12.75">
      <c r="A176" s="19"/>
      <c r="B176" s="26"/>
      <c r="C176" s="26"/>
      <c r="D176" s="26"/>
      <c r="E176" s="22"/>
      <c r="F176" s="22"/>
      <c r="G176" s="7"/>
      <c r="I176" s="7"/>
    </row>
    <row r="177" spans="1:9" ht="12.75">
      <c r="A177" s="19"/>
      <c r="B177" s="26"/>
      <c r="C177" s="26"/>
      <c r="D177" s="26"/>
      <c r="E177" s="22"/>
      <c r="F177" s="22"/>
      <c r="G177" s="7"/>
      <c r="I177" s="7"/>
    </row>
    <row r="178" spans="1:9" ht="12.75">
      <c r="A178" s="7"/>
      <c r="B178" s="7"/>
      <c r="C178" s="7"/>
      <c r="D178" s="7"/>
      <c r="E178" s="1"/>
      <c r="F178" s="1"/>
      <c r="G178" s="7"/>
      <c r="I178" s="7"/>
    </row>
    <row r="179" spans="1:7" ht="12.75">
      <c r="A179" s="11"/>
      <c r="B179" s="11"/>
      <c r="C179" s="11"/>
      <c r="D179" s="11"/>
      <c r="E179" s="6"/>
      <c r="F179" s="6"/>
      <c r="G179" s="7"/>
    </row>
  </sheetData>
  <mergeCells count="235">
    <mergeCell ref="A1:F1"/>
    <mergeCell ref="C4:D4"/>
    <mergeCell ref="E4:F4"/>
    <mergeCell ref="G4:H4"/>
    <mergeCell ref="A2:K2"/>
    <mergeCell ref="K4:L4"/>
    <mergeCell ref="C63:D63"/>
    <mergeCell ref="E63:F63"/>
    <mergeCell ref="G63:H63"/>
    <mergeCell ref="C65:D65"/>
    <mergeCell ref="E65:F65"/>
    <mergeCell ref="G65:H65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100:D100"/>
    <mergeCell ref="E100:F100"/>
    <mergeCell ref="C101:D101"/>
    <mergeCell ref="E101:F101"/>
    <mergeCell ref="C102:D102"/>
    <mergeCell ref="E102:F102"/>
    <mergeCell ref="E105:F105"/>
    <mergeCell ref="C106:D106"/>
    <mergeCell ref="E106:F106"/>
    <mergeCell ref="C103:D103"/>
    <mergeCell ref="E103:F103"/>
    <mergeCell ref="C104:D104"/>
    <mergeCell ref="E104:F104"/>
    <mergeCell ref="C113:D113"/>
    <mergeCell ref="E113:F113"/>
    <mergeCell ref="C110:D110"/>
    <mergeCell ref="E110:F110"/>
    <mergeCell ref="C111:D111"/>
    <mergeCell ref="E111:F111"/>
    <mergeCell ref="I65:J65"/>
    <mergeCell ref="I4:J4"/>
    <mergeCell ref="I63:J63"/>
    <mergeCell ref="C109:D109"/>
    <mergeCell ref="E109:F109"/>
    <mergeCell ref="C107:D107"/>
    <mergeCell ref="E107:F107"/>
    <mergeCell ref="C108:D108"/>
    <mergeCell ref="E108:F108"/>
    <mergeCell ref="C105:D105"/>
    <mergeCell ref="G69:H69"/>
    <mergeCell ref="G68:H68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G100:H100"/>
    <mergeCell ref="I100:J100"/>
    <mergeCell ref="G101:H101"/>
    <mergeCell ref="I101:J101"/>
    <mergeCell ref="G102:H102"/>
    <mergeCell ref="I102:J102"/>
    <mergeCell ref="G103:H103"/>
    <mergeCell ref="I103:J103"/>
    <mergeCell ref="G104:H104"/>
    <mergeCell ref="I104:J104"/>
    <mergeCell ref="G105:H105"/>
    <mergeCell ref="I105:J105"/>
    <mergeCell ref="G106:H106"/>
    <mergeCell ref="I106:J106"/>
    <mergeCell ref="G107:H107"/>
    <mergeCell ref="I107:J107"/>
    <mergeCell ref="G108:H108"/>
    <mergeCell ref="I108:J108"/>
    <mergeCell ref="G109:H109"/>
    <mergeCell ref="I109:J109"/>
    <mergeCell ref="G113:H113"/>
    <mergeCell ref="I113:J113"/>
    <mergeCell ref="G110:H110"/>
    <mergeCell ref="I110:J110"/>
    <mergeCell ref="G111:H111"/>
    <mergeCell ref="I111:J111"/>
    <mergeCell ref="K63:L63"/>
    <mergeCell ref="K65:L65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100:L100"/>
    <mergeCell ref="K101:L101"/>
    <mergeCell ref="K102:L102"/>
    <mergeCell ref="K103:L103"/>
    <mergeCell ref="K104:L104"/>
    <mergeCell ref="K105:L105"/>
    <mergeCell ref="K110:L110"/>
    <mergeCell ref="K111:L111"/>
    <mergeCell ref="K113:L113"/>
    <mergeCell ref="K106:L106"/>
    <mergeCell ref="K107:L107"/>
    <mergeCell ref="K108:L108"/>
    <mergeCell ref="K109:L109"/>
  </mergeCells>
  <printOptions horizontalCentered="1"/>
  <pageMargins left="0.5905511811023623" right="0" top="0" bottom="0" header="0.1968503937007874" footer="0"/>
  <pageSetup fitToHeight="1" fitToWidth="1" orientation="portrait" paperSize="9" scale="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"/>
  <sheetViews>
    <sheetView showGridLines="0" zoomScale="75" zoomScaleNormal="75" workbookViewId="0" topLeftCell="A1">
      <selection activeCell="G149" sqref="G149"/>
    </sheetView>
  </sheetViews>
  <sheetFormatPr defaultColWidth="9.00390625" defaultRowHeight="12.75"/>
  <cols>
    <col min="1" max="1" width="52.375" style="0" customWidth="1"/>
    <col min="2" max="2" width="7.25390625" style="0" bestFit="1" customWidth="1"/>
    <col min="3" max="3" width="9.375" style="0" customWidth="1"/>
    <col min="4" max="4" width="10.25390625" style="0" customWidth="1"/>
    <col min="5" max="5" width="10.625" style="0" customWidth="1"/>
    <col min="6" max="6" width="10.00390625" style="0" customWidth="1"/>
    <col min="7" max="7" width="10.375" style="0" customWidth="1"/>
    <col min="8" max="8" width="10.75390625" style="0" customWidth="1"/>
    <col min="9" max="9" width="9.50390625" style="0" customWidth="1"/>
    <col min="10" max="10" width="9.375" style="0" customWidth="1"/>
    <col min="11" max="11" width="12.125" style="0" customWidth="1"/>
    <col min="12" max="12" width="9.625" style="0" customWidth="1"/>
    <col min="13" max="13" width="7.75390625" style="0" customWidth="1"/>
    <col min="14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53.25" customHeight="1">
      <c r="A2" s="132" t="s">
        <v>260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6"/>
      <c r="J3" s="1"/>
    </row>
    <row r="4" spans="1:11" ht="17.25" thickTop="1">
      <c r="A4" s="17"/>
      <c r="B4" s="18"/>
      <c r="C4" s="134" t="s">
        <v>159</v>
      </c>
      <c r="D4" s="134"/>
      <c r="E4" s="134" t="s">
        <v>160</v>
      </c>
      <c r="F4" s="134"/>
      <c r="G4" s="134" t="s">
        <v>161</v>
      </c>
      <c r="H4" s="134"/>
      <c r="I4" s="134" t="s">
        <v>162</v>
      </c>
      <c r="J4" s="134"/>
      <c r="K4" s="70" t="s">
        <v>144</v>
      </c>
    </row>
    <row r="5" spans="1:11" ht="19.5" customHeight="1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221</v>
      </c>
    </row>
    <row r="6" spans="1:11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</row>
    <row r="7" spans="1:11" ht="19.5" customHeight="1">
      <c r="A7" s="85" t="s">
        <v>108</v>
      </c>
      <c r="B7" s="20" t="s">
        <v>81</v>
      </c>
      <c r="C7" s="60" t="s">
        <v>80</v>
      </c>
      <c r="D7" s="60" t="s">
        <v>80</v>
      </c>
      <c r="E7" s="60" t="s">
        <v>80</v>
      </c>
      <c r="F7" s="60" t="s">
        <v>80</v>
      </c>
      <c r="G7" s="60" t="s">
        <v>80</v>
      </c>
      <c r="H7" s="60" t="s">
        <v>80</v>
      </c>
      <c r="I7" s="60" t="s">
        <v>80</v>
      </c>
      <c r="J7" s="60" t="s">
        <v>80</v>
      </c>
      <c r="K7" s="60" t="str">
        <f>IF(ISERROR(AVERAGE(C7:J7))," =  ",AVERAGE(C7:J7))</f>
        <v> =  </v>
      </c>
    </row>
    <row r="8" spans="1:11" ht="19.5" customHeight="1">
      <c r="A8" s="85" t="s">
        <v>109</v>
      </c>
      <c r="B8" s="20" t="s">
        <v>0</v>
      </c>
      <c r="C8" s="60">
        <v>142.5</v>
      </c>
      <c r="D8" s="60">
        <v>143.5</v>
      </c>
      <c r="E8" s="60">
        <v>142.5</v>
      </c>
      <c r="F8" s="60">
        <v>143.5</v>
      </c>
      <c r="G8" s="60">
        <v>141.5</v>
      </c>
      <c r="H8" s="60">
        <v>142.5</v>
      </c>
      <c r="I8" s="60">
        <v>139.5</v>
      </c>
      <c r="J8" s="60">
        <v>140.5</v>
      </c>
      <c r="K8" s="60">
        <f>AVERAGE(C8:J8)</f>
        <v>142</v>
      </c>
    </row>
    <row r="9" spans="1:13" ht="19.5" customHeight="1">
      <c r="A9" s="85" t="s">
        <v>110</v>
      </c>
      <c r="B9" s="21" t="s">
        <v>0</v>
      </c>
      <c r="C9" s="60">
        <v>138</v>
      </c>
      <c r="D9" s="60">
        <v>140</v>
      </c>
      <c r="E9" s="60">
        <v>138</v>
      </c>
      <c r="F9" s="60">
        <v>140</v>
      </c>
      <c r="G9" s="60">
        <v>137</v>
      </c>
      <c r="H9" s="60">
        <v>139</v>
      </c>
      <c r="I9" s="60">
        <v>135</v>
      </c>
      <c r="J9" s="60">
        <v>137</v>
      </c>
      <c r="K9" s="60">
        <f>AVERAGE(C9:J9)</f>
        <v>138</v>
      </c>
      <c r="M9" s="38"/>
    </row>
    <row r="10" spans="1:13" ht="19.5" customHeight="1">
      <c r="A10" s="86" t="s">
        <v>111</v>
      </c>
      <c r="B10" s="21" t="s">
        <v>0</v>
      </c>
      <c r="C10" s="60">
        <v>126</v>
      </c>
      <c r="D10" s="60">
        <v>128</v>
      </c>
      <c r="E10" s="60">
        <v>127</v>
      </c>
      <c r="F10" s="60">
        <v>129</v>
      </c>
      <c r="G10" s="60">
        <v>128</v>
      </c>
      <c r="H10" s="60">
        <v>130</v>
      </c>
      <c r="I10" s="60">
        <v>128</v>
      </c>
      <c r="J10" s="60">
        <v>130</v>
      </c>
      <c r="K10" s="60">
        <f>AVERAGE(C10:J10)</f>
        <v>128.25</v>
      </c>
      <c r="L10" s="38"/>
      <c r="M10" s="38"/>
    </row>
    <row r="11" spans="1:13" ht="19.5" customHeight="1">
      <c r="A11" s="86" t="s">
        <v>112</v>
      </c>
      <c r="B11" s="21" t="s">
        <v>0</v>
      </c>
      <c r="C11" s="61">
        <v>123</v>
      </c>
      <c r="D11" s="61">
        <v>126</v>
      </c>
      <c r="E11" s="61">
        <v>123</v>
      </c>
      <c r="F11" s="61">
        <v>126</v>
      </c>
      <c r="G11" s="61">
        <v>124</v>
      </c>
      <c r="H11" s="61">
        <v>127</v>
      </c>
      <c r="I11" s="61">
        <v>124</v>
      </c>
      <c r="J11" s="61">
        <v>127</v>
      </c>
      <c r="K11" s="61">
        <f>IF(ISERROR(AVERAGE(C11:J11)),"  = ",AVERAGE(C11:J11))</f>
        <v>125</v>
      </c>
      <c r="L11" s="38"/>
      <c r="M11" s="38"/>
    </row>
    <row r="12" spans="1:11" ht="19.5" customHeight="1">
      <c r="A12" s="86" t="s">
        <v>113</v>
      </c>
      <c r="B12" s="21" t="s">
        <v>0</v>
      </c>
      <c r="C12" s="61">
        <v>118</v>
      </c>
      <c r="D12" s="61">
        <v>122</v>
      </c>
      <c r="E12" s="61">
        <v>118</v>
      </c>
      <c r="F12" s="61">
        <v>122</v>
      </c>
      <c r="G12" s="60" t="s">
        <v>80</v>
      </c>
      <c r="H12" s="60" t="s">
        <v>80</v>
      </c>
      <c r="I12" s="60" t="s">
        <v>80</v>
      </c>
      <c r="J12" s="60" t="s">
        <v>80</v>
      </c>
      <c r="K12" s="61">
        <f aca="true" t="shared" si="0" ref="K12:K60">IF(ISERROR(AVERAGE(C12:J12)),"  = ",AVERAGE(C12:J12))</f>
        <v>120</v>
      </c>
    </row>
    <row r="13" spans="1:11" ht="19.5" customHeight="1">
      <c r="A13" s="86" t="s">
        <v>114</v>
      </c>
      <c r="B13" s="21" t="s">
        <v>0</v>
      </c>
      <c r="C13" s="60" t="s">
        <v>80</v>
      </c>
      <c r="D13" s="60" t="s">
        <v>80</v>
      </c>
      <c r="E13" s="60" t="s">
        <v>80</v>
      </c>
      <c r="F13" s="60" t="s">
        <v>80</v>
      </c>
      <c r="G13" s="60" t="s">
        <v>80</v>
      </c>
      <c r="H13" s="60" t="s">
        <v>80</v>
      </c>
      <c r="I13" s="60" t="s">
        <v>80</v>
      </c>
      <c r="J13" s="60" t="s">
        <v>80</v>
      </c>
      <c r="K13" s="61" t="str">
        <f t="shared" si="0"/>
        <v>  = </v>
      </c>
    </row>
    <row r="14" spans="1:11" ht="19.5" customHeight="1">
      <c r="A14" s="86" t="s">
        <v>115</v>
      </c>
      <c r="B14" s="21" t="s">
        <v>0</v>
      </c>
      <c r="C14" s="60">
        <v>168</v>
      </c>
      <c r="D14" s="60">
        <v>170</v>
      </c>
      <c r="E14" s="60">
        <v>166</v>
      </c>
      <c r="F14" s="60">
        <v>168</v>
      </c>
      <c r="G14" s="60">
        <v>162</v>
      </c>
      <c r="H14" s="60">
        <v>164</v>
      </c>
      <c r="I14" s="60">
        <v>164.5</v>
      </c>
      <c r="J14" s="60">
        <v>166.5</v>
      </c>
      <c r="K14" s="61">
        <f t="shared" si="0"/>
        <v>166.125</v>
      </c>
    </row>
    <row r="15" spans="1:11" ht="19.5" customHeight="1">
      <c r="A15" s="86" t="s">
        <v>116</v>
      </c>
      <c r="B15" s="21" t="s">
        <v>0</v>
      </c>
      <c r="C15" s="60">
        <v>154</v>
      </c>
      <c r="D15" s="60">
        <v>156</v>
      </c>
      <c r="E15" s="60">
        <v>152</v>
      </c>
      <c r="F15" s="60">
        <v>154</v>
      </c>
      <c r="G15" s="60">
        <v>148</v>
      </c>
      <c r="H15" s="60">
        <v>150</v>
      </c>
      <c r="I15" s="60">
        <v>150.5</v>
      </c>
      <c r="J15" s="60">
        <v>152.5</v>
      </c>
      <c r="K15" s="61">
        <f t="shared" si="0"/>
        <v>152.125</v>
      </c>
    </row>
    <row r="16" spans="1:11" ht="19.5" customHeight="1">
      <c r="A16" s="86" t="s">
        <v>117</v>
      </c>
      <c r="B16" s="21" t="s">
        <v>0</v>
      </c>
      <c r="C16" s="60">
        <v>149</v>
      </c>
      <c r="D16" s="60">
        <v>151</v>
      </c>
      <c r="E16" s="60">
        <v>147</v>
      </c>
      <c r="F16" s="60">
        <v>149</v>
      </c>
      <c r="G16" s="60">
        <v>143</v>
      </c>
      <c r="H16" s="60">
        <v>145</v>
      </c>
      <c r="I16" s="60">
        <v>145.5</v>
      </c>
      <c r="J16" s="60">
        <v>147.5</v>
      </c>
      <c r="K16" s="61">
        <f t="shared" si="0"/>
        <v>147.125</v>
      </c>
    </row>
    <row r="17" spans="1:11" ht="19.5" customHeight="1">
      <c r="A17" s="56" t="s">
        <v>231</v>
      </c>
      <c r="B17" s="2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9.5" customHeight="1">
      <c r="A18" s="85" t="s">
        <v>1</v>
      </c>
      <c r="B18" s="20" t="s">
        <v>81</v>
      </c>
      <c r="C18" s="60">
        <v>117</v>
      </c>
      <c r="D18" s="60">
        <v>119</v>
      </c>
      <c r="E18" s="60">
        <v>117</v>
      </c>
      <c r="F18" s="60">
        <v>119</v>
      </c>
      <c r="G18" s="60" t="s">
        <v>80</v>
      </c>
      <c r="H18" s="60" t="s">
        <v>80</v>
      </c>
      <c r="I18" s="60" t="s">
        <v>80</v>
      </c>
      <c r="J18" s="60" t="s">
        <v>80</v>
      </c>
      <c r="K18" s="60">
        <f t="shared" si="0"/>
        <v>118</v>
      </c>
    </row>
    <row r="19" spans="1:11" ht="19.5" customHeight="1">
      <c r="A19" s="85" t="s">
        <v>2</v>
      </c>
      <c r="B19" s="21" t="s">
        <v>0</v>
      </c>
      <c r="C19" s="60">
        <v>129</v>
      </c>
      <c r="D19" s="60">
        <v>131</v>
      </c>
      <c r="E19" s="60">
        <v>129</v>
      </c>
      <c r="F19" s="60">
        <v>131</v>
      </c>
      <c r="G19" s="60" t="s">
        <v>80</v>
      </c>
      <c r="H19" s="60" t="s">
        <v>80</v>
      </c>
      <c r="I19" s="60" t="s">
        <v>80</v>
      </c>
      <c r="J19" s="60" t="s">
        <v>80</v>
      </c>
      <c r="K19" s="60">
        <f t="shared" si="0"/>
        <v>130</v>
      </c>
    </row>
    <row r="20" spans="1:11" ht="19.5" customHeight="1">
      <c r="A20" s="56" t="s">
        <v>232</v>
      </c>
      <c r="B20" s="18"/>
      <c r="C20" s="62"/>
      <c r="D20" s="62"/>
      <c r="E20" s="62"/>
      <c r="F20" s="62"/>
      <c r="G20" s="62"/>
      <c r="H20" s="62"/>
      <c r="I20" s="62"/>
      <c r="J20" s="62"/>
      <c r="K20" s="62"/>
    </row>
    <row r="21" spans="1:13" ht="19.5" customHeight="1">
      <c r="A21" s="85" t="s">
        <v>55</v>
      </c>
      <c r="B21" s="20" t="s">
        <v>81</v>
      </c>
      <c r="C21" s="63">
        <v>127</v>
      </c>
      <c r="D21" s="63">
        <v>128</v>
      </c>
      <c r="E21" s="63">
        <v>127</v>
      </c>
      <c r="F21" s="63">
        <v>128</v>
      </c>
      <c r="G21" s="63">
        <v>127</v>
      </c>
      <c r="H21" s="63">
        <v>128</v>
      </c>
      <c r="I21" s="63">
        <v>126</v>
      </c>
      <c r="J21" s="63">
        <v>127</v>
      </c>
      <c r="K21" s="63">
        <f t="shared" si="0"/>
        <v>127.25</v>
      </c>
      <c r="M21" s="38"/>
    </row>
    <row r="22" spans="1:11" ht="19.5" customHeight="1">
      <c r="A22" s="85" t="s">
        <v>3</v>
      </c>
      <c r="B22" s="20" t="s">
        <v>0</v>
      </c>
      <c r="C22" s="64" t="s">
        <v>80</v>
      </c>
      <c r="D22" s="64" t="s">
        <v>80</v>
      </c>
      <c r="E22" s="64" t="s">
        <v>80</v>
      </c>
      <c r="F22" s="64" t="s">
        <v>80</v>
      </c>
      <c r="G22" s="64" t="s">
        <v>80</v>
      </c>
      <c r="H22" s="64" t="s">
        <v>80</v>
      </c>
      <c r="I22" s="64" t="s">
        <v>80</v>
      </c>
      <c r="J22" s="64" t="s">
        <v>80</v>
      </c>
      <c r="K22" s="64" t="str">
        <f t="shared" si="0"/>
        <v>  = </v>
      </c>
    </row>
    <row r="23" spans="1:11" ht="19.5" customHeight="1">
      <c r="A23" s="56" t="s">
        <v>233</v>
      </c>
      <c r="B23" s="18"/>
      <c r="C23" s="65"/>
      <c r="D23" s="66"/>
      <c r="E23" s="65"/>
      <c r="F23" s="66"/>
      <c r="G23" s="65"/>
      <c r="H23" s="66"/>
      <c r="I23" s="65"/>
      <c r="J23" s="66"/>
      <c r="K23" s="65"/>
    </row>
    <row r="24" spans="1:11" ht="19.5" customHeight="1">
      <c r="A24" s="87" t="s">
        <v>4</v>
      </c>
      <c r="B24" s="23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9.5" customHeight="1">
      <c r="A25" s="85" t="s">
        <v>5</v>
      </c>
      <c r="B25" s="20" t="s">
        <v>81</v>
      </c>
      <c r="C25" s="63">
        <v>436.5</v>
      </c>
      <c r="D25" s="63">
        <v>441.5</v>
      </c>
      <c r="E25" s="63">
        <v>436.5</v>
      </c>
      <c r="F25" s="63">
        <v>441.5</v>
      </c>
      <c r="G25" s="63">
        <v>436.5</v>
      </c>
      <c r="H25" s="63">
        <v>441.5</v>
      </c>
      <c r="I25" s="63">
        <v>436.5</v>
      </c>
      <c r="J25" s="63">
        <v>441.5</v>
      </c>
      <c r="K25" s="63">
        <f t="shared" si="0"/>
        <v>439</v>
      </c>
    </row>
    <row r="26" spans="1:11" ht="19.5" customHeight="1">
      <c r="A26" s="85" t="s">
        <v>6</v>
      </c>
      <c r="B26" s="21" t="s">
        <v>0</v>
      </c>
      <c r="C26" s="64">
        <v>356.5</v>
      </c>
      <c r="D26" s="64">
        <v>359</v>
      </c>
      <c r="E26" s="64">
        <v>356.5</v>
      </c>
      <c r="F26" s="64">
        <v>359</v>
      </c>
      <c r="G26" s="64">
        <v>356.5</v>
      </c>
      <c r="H26" s="64">
        <v>359</v>
      </c>
      <c r="I26" s="64">
        <v>356.5</v>
      </c>
      <c r="J26" s="64">
        <v>359</v>
      </c>
      <c r="K26" s="64">
        <f t="shared" si="0"/>
        <v>357.75</v>
      </c>
    </row>
    <row r="27" spans="1:11" ht="19.5" customHeight="1">
      <c r="A27" s="85" t="s">
        <v>7</v>
      </c>
      <c r="B27" s="21" t="s">
        <v>0</v>
      </c>
      <c r="C27" s="64">
        <v>338.5</v>
      </c>
      <c r="D27" s="64">
        <v>343.5</v>
      </c>
      <c r="E27" s="64">
        <v>338.5</v>
      </c>
      <c r="F27" s="64">
        <v>343.5</v>
      </c>
      <c r="G27" s="64">
        <v>338.5</v>
      </c>
      <c r="H27" s="64">
        <v>343.5</v>
      </c>
      <c r="I27" s="64">
        <v>338.5</v>
      </c>
      <c r="J27" s="64">
        <v>343.5</v>
      </c>
      <c r="K27" s="64">
        <f t="shared" si="0"/>
        <v>341</v>
      </c>
    </row>
    <row r="28" spans="1:11" ht="19.5" customHeight="1">
      <c r="A28" s="56" t="s">
        <v>234</v>
      </c>
      <c r="B28" s="24" t="s">
        <v>8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9.5" customHeight="1">
      <c r="A29" s="87" t="s">
        <v>58</v>
      </c>
      <c r="B29" s="23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9.5" customHeight="1">
      <c r="A30" s="85" t="s">
        <v>60</v>
      </c>
      <c r="B30" s="20" t="s">
        <v>81</v>
      </c>
      <c r="C30" s="63">
        <v>292</v>
      </c>
      <c r="D30" s="63">
        <v>297</v>
      </c>
      <c r="E30" s="63">
        <v>292</v>
      </c>
      <c r="F30" s="63">
        <v>297</v>
      </c>
      <c r="G30" s="63">
        <v>292</v>
      </c>
      <c r="H30" s="63">
        <v>297</v>
      </c>
      <c r="I30" s="63">
        <v>292</v>
      </c>
      <c r="J30" s="63">
        <v>297</v>
      </c>
      <c r="K30" s="63">
        <f t="shared" si="0"/>
        <v>294.5</v>
      </c>
    </row>
    <row r="31" spans="1:11" ht="19.5" customHeight="1">
      <c r="A31" s="85" t="s">
        <v>61</v>
      </c>
      <c r="B31" s="21" t="s">
        <v>0</v>
      </c>
      <c r="C31" s="64">
        <v>281.5</v>
      </c>
      <c r="D31" s="64">
        <v>292</v>
      </c>
      <c r="E31" s="64">
        <v>281.5</v>
      </c>
      <c r="F31" s="64">
        <v>292</v>
      </c>
      <c r="G31" s="64">
        <v>281.5</v>
      </c>
      <c r="H31" s="64">
        <v>292</v>
      </c>
      <c r="I31" s="64">
        <v>281.5</v>
      </c>
      <c r="J31" s="64">
        <v>292</v>
      </c>
      <c r="K31" s="64">
        <f t="shared" si="0"/>
        <v>286.75</v>
      </c>
    </row>
    <row r="32" spans="1:11" ht="19.5" customHeight="1">
      <c r="A32" s="56" t="s">
        <v>235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9.5" customHeight="1">
      <c r="A33" s="85" t="s">
        <v>9</v>
      </c>
      <c r="B33" s="20" t="s">
        <v>81</v>
      </c>
      <c r="C33" s="63">
        <v>151</v>
      </c>
      <c r="D33" s="63">
        <v>155</v>
      </c>
      <c r="E33" s="63">
        <v>151</v>
      </c>
      <c r="F33" s="63">
        <v>155</v>
      </c>
      <c r="G33" s="63">
        <v>151</v>
      </c>
      <c r="H33" s="63">
        <v>155</v>
      </c>
      <c r="I33" s="63">
        <v>151</v>
      </c>
      <c r="J33" s="63">
        <v>155</v>
      </c>
      <c r="K33" s="63">
        <f t="shared" si="0"/>
        <v>153</v>
      </c>
    </row>
    <row r="34" spans="1:11" ht="19.5" customHeight="1">
      <c r="A34" s="85" t="s">
        <v>10</v>
      </c>
      <c r="B34" s="21" t="s">
        <v>0</v>
      </c>
      <c r="C34" s="64" t="s">
        <v>80</v>
      </c>
      <c r="D34" s="64" t="s">
        <v>80</v>
      </c>
      <c r="E34" s="64" t="s">
        <v>80</v>
      </c>
      <c r="F34" s="64" t="s">
        <v>80</v>
      </c>
      <c r="G34" s="64" t="s">
        <v>80</v>
      </c>
      <c r="H34" s="64" t="s">
        <v>80</v>
      </c>
      <c r="I34" s="64" t="s">
        <v>80</v>
      </c>
      <c r="J34" s="64" t="s">
        <v>80</v>
      </c>
      <c r="K34" s="64" t="str">
        <f t="shared" si="0"/>
        <v>  = </v>
      </c>
    </row>
    <row r="35" spans="1:11" ht="19.5" customHeight="1">
      <c r="A35" s="56" t="s">
        <v>236</v>
      </c>
      <c r="B35" s="23"/>
      <c r="C35" s="62"/>
      <c r="D35" s="67"/>
      <c r="E35" s="62"/>
      <c r="F35" s="67"/>
      <c r="G35" s="62"/>
      <c r="H35" s="67"/>
      <c r="I35" s="62"/>
      <c r="J35" s="67"/>
      <c r="K35" s="62"/>
    </row>
    <row r="36" spans="1:11" ht="19.5" customHeight="1">
      <c r="A36" s="85" t="s">
        <v>11</v>
      </c>
      <c r="B36" s="20" t="s">
        <v>81</v>
      </c>
      <c r="C36" s="63">
        <v>125</v>
      </c>
      <c r="D36" s="63">
        <v>128</v>
      </c>
      <c r="E36" s="63">
        <v>117</v>
      </c>
      <c r="F36" s="63">
        <v>120</v>
      </c>
      <c r="G36" s="63">
        <v>115</v>
      </c>
      <c r="H36" s="63">
        <v>118</v>
      </c>
      <c r="I36" s="63">
        <v>115</v>
      </c>
      <c r="J36" s="63">
        <v>118</v>
      </c>
      <c r="K36" s="63">
        <f t="shared" si="0"/>
        <v>119.5</v>
      </c>
    </row>
    <row r="37" spans="1:11" ht="19.5" customHeight="1">
      <c r="A37" s="85" t="s">
        <v>12</v>
      </c>
      <c r="B37" s="21" t="s">
        <v>0</v>
      </c>
      <c r="C37" s="63">
        <v>125</v>
      </c>
      <c r="D37" s="64">
        <v>128</v>
      </c>
      <c r="E37" s="63">
        <v>117</v>
      </c>
      <c r="F37" s="64">
        <v>120</v>
      </c>
      <c r="G37" s="63">
        <v>115</v>
      </c>
      <c r="H37" s="64">
        <v>118</v>
      </c>
      <c r="I37" s="63">
        <v>115</v>
      </c>
      <c r="J37" s="64">
        <v>118</v>
      </c>
      <c r="K37" s="63">
        <f t="shared" si="0"/>
        <v>119.5</v>
      </c>
    </row>
    <row r="38" spans="1:11" ht="19.5" customHeight="1">
      <c r="A38" s="85" t="s">
        <v>13</v>
      </c>
      <c r="B38" s="21" t="s">
        <v>0</v>
      </c>
      <c r="C38" s="63">
        <v>129</v>
      </c>
      <c r="D38" s="64">
        <v>132</v>
      </c>
      <c r="E38" s="63">
        <v>121</v>
      </c>
      <c r="F38" s="64">
        <v>124</v>
      </c>
      <c r="G38" s="63">
        <v>119</v>
      </c>
      <c r="H38" s="64">
        <v>122</v>
      </c>
      <c r="I38" s="63">
        <v>119</v>
      </c>
      <c r="J38" s="64">
        <v>122</v>
      </c>
      <c r="K38" s="63">
        <f t="shared" si="0"/>
        <v>123.5</v>
      </c>
    </row>
    <row r="39" spans="1:11" ht="19.5" customHeight="1">
      <c r="A39" s="85" t="s">
        <v>14</v>
      </c>
      <c r="B39" s="21" t="s">
        <v>0</v>
      </c>
      <c r="C39" s="63">
        <v>149</v>
      </c>
      <c r="D39" s="64">
        <v>151</v>
      </c>
      <c r="E39" s="63">
        <v>141</v>
      </c>
      <c r="F39" s="64">
        <v>143</v>
      </c>
      <c r="G39" s="63">
        <v>141</v>
      </c>
      <c r="H39" s="64">
        <v>143</v>
      </c>
      <c r="I39" s="63">
        <v>143</v>
      </c>
      <c r="J39" s="64">
        <v>145</v>
      </c>
      <c r="K39" s="63">
        <f t="shared" si="0"/>
        <v>144.5</v>
      </c>
    </row>
    <row r="40" spans="1:11" ht="19.5" customHeight="1">
      <c r="A40" s="56" t="s">
        <v>237</v>
      </c>
      <c r="B40" s="18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9.5" customHeight="1">
      <c r="A41" s="85" t="s">
        <v>62</v>
      </c>
      <c r="B41" s="20" t="s">
        <v>81</v>
      </c>
      <c r="C41" s="68" t="s">
        <v>80</v>
      </c>
      <c r="D41" s="68" t="s">
        <v>80</v>
      </c>
      <c r="E41" s="68" t="s">
        <v>80</v>
      </c>
      <c r="F41" s="68" t="s">
        <v>80</v>
      </c>
      <c r="G41" s="68" t="s">
        <v>80</v>
      </c>
      <c r="H41" s="68" t="s">
        <v>80</v>
      </c>
      <c r="I41" s="68" t="s">
        <v>80</v>
      </c>
      <c r="J41" s="68" t="s">
        <v>80</v>
      </c>
      <c r="K41" s="68" t="str">
        <f t="shared" si="0"/>
        <v>  = </v>
      </c>
    </row>
    <row r="42" spans="1:11" ht="19.5" customHeight="1">
      <c r="A42" s="85" t="s">
        <v>63</v>
      </c>
      <c r="B42" s="21" t="s">
        <v>0</v>
      </c>
      <c r="C42" s="69" t="s">
        <v>80</v>
      </c>
      <c r="D42" s="69" t="s">
        <v>80</v>
      </c>
      <c r="E42" s="69" t="s">
        <v>80</v>
      </c>
      <c r="F42" s="69" t="s">
        <v>80</v>
      </c>
      <c r="G42" s="69" t="s">
        <v>80</v>
      </c>
      <c r="H42" s="69" t="s">
        <v>80</v>
      </c>
      <c r="I42" s="69" t="s">
        <v>80</v>
      </c>
      <c r="J42" s="69" t="s">
        <v>80</v>
      </c>
      <c r="K42" s="69" t="str">
        <f t="shared" si="0"/>
        <v>  = </v>
      </c>
    </row>
    <row r="43" spans="1:11" ht="19.5" customHeight="1">
      <c r="A43" s="85" t="s">
        <v>64</v>
      </c>
      <c r="B43" s="21" t="s">
        <v>0</v>
      </c>
      <c r="C43" s="69" t="s">
        <v>80</v>
      </c>
      <c r="D43" s="69" t="s">
        <v>80</v>
      </c>
      <c r="E43" s="69" t="s">
        <v>80</v>
      </c>
      <c r="F43" s="69" t="s">
        <v>80</v>
      </c>
      <c r="G43" s="69" t="s">
        <v>80</v>
      </c>
      <c r="H43" s="69" t="s">
        <v>80</v>
      </c>
      <c r="I43" s="69" t="s">
        <v>80</v>
      </c>
      <c r="J43" s="69" t="s">
        <v>80</v>
      </c>
      <c r="K43" s="69" t="str">
        <f t="shared" si="0"/>
        <v>  = </v>
      </c>
    </row>
    <row r="44" spans="1:11" ht="19.5" customHeight="1">
      <c r="A44" s="56" t="s">
        <v>238</v>
      </c>
      <c r="B44" s="18"/>
      <c r="C44" s="67"/>
      <c r="D44" s="67"/>
      <c r="E44" s="67"/>
      <c r="F44" s="67"/>
      <c r="G44" s="67"/>
      <c r="H44" s="67"/>
      <c r="I44" s="67"/>
      <c r="J44" s="67"/>
      <c r="K44" s="67"/>
    </row>
    <row r="45" spans="1:13" ht="19.5" customHeight="1">
      <c r="A45" s="85" t="s">
        <v>15</v>
      </c>
      <c r="B45" s="20" t="s">
        <v>81</v>
      </c>
      <c r="C45" s="60">
        <v>241</v>
      </c>
      <c r="D45" s="60">
        <v>242</v>
      </c>
      <c r="E45" s="60">
        <v>240</v>
      </c>
      <c r="F45" s="60">
        <v>241</v>
      </c>
      <c r="G45" s="60">
        <v>238</v>
      </c>
      <c r="H45" s="60">
        <v>239</v>
      </c>
      <c r="I45" s="60">
        <v>236</v>
      </c>
      <c r="J45" s="60">
        <v>237</v>
      </c>
      <c r="K45" s="60">
        <f t="shared" si="0"/>
        <v>239.25</v>
      </c>
      <c r="M45" s="38"/>
    </row>
    <row r="46" spans="1:11" ht="19.5" customHeight="1">
      <c r="A46" s="56" t="s">
        <v>239</v>
      </c>
      <c r="B46" s="18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9.5" customHeight="1">
      <c r="A47" s="85" t="s">
        <v>16</v>
      </c>
      <c r="B47" s="20" t="s">
        <v>82</v>
      </c>
      <c r="C47" s="60" t="s">
        <v>80</v>
      </c>
      <c r="D47" s="60" t="s">
        <v>80</v>
      </c>
      <c r="E47" s="60" t="s">
        <v>80</v>
      </c>
      <c r="F47" s="60" t="s">
        <v>80</v>
      </c>
      <c r="G47" s="60" t="s">
        <v>80</v>
      </c>
      <c r="H47" s="60" t="s">
        <v>80</v>
      </c>
      <c r="I47" s="60">
        <v>170</v>
      </c>
      <c r="J47" s="60">
        <v>180</v>
      </c>
      <c r="K47" s="60">
        <f t="shared" si="0"/>
        <v>175</v>
      </c>
    </row>
    <row r="48" spans="1:11" ht="19.5" customHeight="1">
      <c r="A48" s="85" t="s">
        <v>17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61" t="str">
        <f t="shared" si="0"/>
        <v>  = </v>
      </c>
    </row>
    <row r="49" spans="1:11" ht="19.5" customHeight="1">
      <c r="A49" s="85" t="s">
        <v>18</v>
      </c>
      <c r="B49" s="21" t="s">
        <v>0</v>
      </c>
      <c r="C49" s="61" t="s">
        <v>80</v>
      </c>
      <c r="D49" s="61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1" t="s">
        <v>80</v>
      </c>
      <c r="J49" s="61" t="s">
        <v>80</v>
      </c>
      <c r="K49" s="61" t="str">
        <f t="shared" si="0"/>
        <v>  = </v>
      </c>
    </row>
    <row r="50" spans="1:11" ht="19.5" customHeight="1">
      <c r="A50" s="85" t="s">
        <v>19</v>
      </c>
      <c r="B50" s="21" t="s">
        <v>0</v>
      </c>
      <c r="C50" s="61" t="s">
        <v>80</v>
      </c>
      <c r="D50" s="61" t="s">
        <v>80</v>
      </c>
      <c r="E50" s="61" t="s">
        <v>80</v>
      </c>
      <c r="F50" s="61" t="s">
        <v>80</v>
      </c>
      <c r="G50" s="61" t="s">
        <v>80</v>
      </c>
      <c r="H50" s="61" t="s">
        <v>80</v>
      </c>
      <c r="I50" s="61" t="s">
        <v>80</v>
      </c>
      <c r="J50" s="61" t="s">
        <v>80</v>
      </c>
      <c r="K50" s="61" t="str">
        <f t="shared" si="0"/>
        <v>  = </v>
      </c>
    </row>
    <row r="51" spans="1:11" ht="19.5" customHeight="1">
      <c r="A51" s="85" t="s">
        <v>20</v>
      </c>
      <c r="B51" s="21" t="s">
        <v>0</v>
      </c>
      <c r="C51" s="61" t="s">
        <v>80</v>
      </c>
      <c r="D51" s="61" t="s">
        <v>80</v>
      </c>
      <c r="E51" s="61" t="s">
        <v>80</v>
      </c>
      <c r="F51" s="61" t="s">
        <v>80</v>
      </c>
      <c r="G51" s="61" t="s">
        <v>80</v>
      </c>
      <c r="H51" s="61" t="s">
        <v>80</v>
      </c>
      <c r="I51" s="61" t="s">
        <v>80</v>
      </c>
      <c r="J51" s="61" t="s">
        <v>80</v>
      </c>
      <c r="K51" s="61" t="str">
        <f t="shared" si="0"/>
        <v>  = </v>
      </c>
    </row>
    <row r="52" spans="1:12" ht="19.5" customHeight="1">
      <c r="A52" s="85" t="s">
        <v>21</v>
      </c>
      <c r="B52" s="21" t="s">
        <v>0</v>
      </c>
      <c r="C52" s="61" t="s">
        <v>80</v>
      </c>
      <c r="D52" s="61" t="s">
        <v>80</v>
      </c>
      <c r="E52" s="61" t="s">
        <v>80</v>
      </c>
      <c r="F52" s="61" t="s">
        <v>80</v>
      </c>
      <c r="G52" s="61" t="s">
        <v>80</v>
      </c>
      <c r="H52" s="61" t="s">
        <v>80</v>
      </c>
      <c r="I52" s="61">
        <v>13</v>
      </c>
      <c r="J52" s="61">
        <v>16</v>
      </c>
      <c r="K52" s="61">
        <f t="shared" si="0"/>
        <v>14.5</v>
      </c>
      <c r="L52" s="38"/>
    </row>
    <row r="53" spans="1:11" ht="19.5" customHeight="1">
      <c r="A53" s="85" t="s">
        <v>22</v>
      </c>
      <c r="B53" s="21" t="s">
        <v>0</v>
      </c>
      <c r="C53" s="61" t="s">
        <v>80</v>
      </c>
      <c r="D53" s="61" t="s">
        <v>80</v>
      </c>
      <c r="E53" s="61" t="s">
        <v>80</v>
      </c>
      <c r="F53" s="61" t="s">
        <v>80</v>
      </c>
      <c r="G53" s="61" t="s">
        <v>80</v>
      </c>
      <c r="H53" s="61" t="s">
        <v>80</v>
      </c>
      <c r="I53" s="61">
        <v>16</v>
      </c>
      <c r="J53" s="61">
        <v>18</v>
      </c>
      <c r="K53" s="61">
        <f t="shared" si="0"/>
        <v>17</v>
      </c>
    </row>
    <row r="54" spans="1:11" ht="19.5" customHeight="1">
      <c r="A54" s="85" t="s">
        <v>23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60" t="str">
        <f t="shared" si="0"/>
        <v>  = </v>
      </c>
    </row>
    <row r="55" spans="1:11" ht="19.5" customHeight="1">
      <c r="A55" s="85" t="s">
        <v>24</v>
      </c>
      <c r="B55" s="21" t="s">
        <v>0</v>
      </c>
      <c r="C55" s="60" t="s">
        <v>80</v>
      </c>
      <c r="D55" s="60" t="s">
        <v>80</v>
      </c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60" t="str">
        <f t="shared" si="0"/>
        <v>  = </v>
      </c>
    </row>
    <row r="56" spans="1:11" ht="19.5" customHeight="1">
      <c r="A56" s="85" t="s">
        <v>25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60" t="str">
        <f t="shared" si="0"/>
        <v>  = </v>
      </c>
    </row>
    <row r="57" spans="1:11" ht="19.5" customHeight="1">
      <c r="A57" s="85" t="s">
        <v>26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60" t="str">
        <f t="shared" si="0"/>
        <v>  = </v>
      </c>
    </row>
    <row r="58" spans="1:11" ht="19.5" customHeight="1">
      <c r="A58" s="85" t="s">
        <v>27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60" t="str">
        <f t="shared" si="0"/>
        <v>  = </v>
      </c>
    </row>
    <row r="59" spans="1:11" ht="19.5" customHeight="1">
      <c r="A59" s="85" t="s">
        <v>28</v>
      </c>
      <c r="B59" s="21" t="s">
        <v>0</v>
      </c>
      <c r="C59" s="61" t="s">
        <v>80</v>
      </c>
      <c r="D59" s="61" t="s">
        <v>80</v>
      </c>
      <c r="E59" s="61" t="s">
        <v>80</v>
      </c>
      <c r="F59" s="61" t="s">
        <v>80</v>
      </c>
      <c r="G59" s="61" t="s">
        <v>80</v>
      </c>
      <c r="H59" s="61" t="s">
        <v>80</v>
      </c>
      <c r="I59" s="61" t="s">
        <v>80</v>
      </c>
      <c r="J59" s="61" t="s">
        <v>80</v>
      </c>
      <c r="K59" s="61" t="str">
        <f t="shared" si="0"/>
        <v>  = </v>
      </c>
    </row>
    <row r="60" spans="1:11" ht="19.5" customHeight="1">
      <c r="A60" s="85" t="s">
        <v>29</v>
      </c>
      <c r="B60" s="21" t="s">
        <v>0</v>
      </c>
      <c r="C60" s="61" t="s">
        <v>80</v>
      </c>
      <c r="D60" s="61" t="s">
        <v>80</v>
      </c>
      <c r="E60" s="61" t="s">
        <v>80</v>
      </c>
      <c r="F60" s="61" t="s">
        <v>80</v>
      </c>
      <c r="G60" s="61" t="s">
        <v>80</v>
      </c>
      <c r="H60" s="61" t="s">
        <v>80</v>
      </c>
      <c r="I60" s="61" t="s">
        <v>80</v>
      </c>
      <c r="J60" s="61" t="s">
        <v>80</v>
      </c>
      <c r="K60" s="61" t="str">
        <f t="shared" si="0"/>
        <v>  = </v>
      </c>
    </row>
    <row r="61" spans="1:11" ht="12.75">
      <c r="A61" s="2"/>
      <c r="B61" s="9"/>
      <c r="C61" s="4"/>
      <c r="D61" s="4"/>
      <c r="E61" s="4"/>
      <c r="F61" s="4"/>
      <c r="G61" s="4"/>
      <c r="H61" s="4"/>
      <c r="I61" s="4"/>
      <c r="J61" s="4"/>
      <c r="K61" s="4"/>
    </row>
    <row r="62" spans="1:11" ht="16.5" thickBot="1">
      <c r="A62" s="13"/>
      <c r="B62" s="12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7.25" thickTop="1">
      <c r="A63" s="103"/>
      <c r="B63" s="18"/>
      <c r="C63" s="134" t="s">
        <v>159</v>
      </c>
      <c r="D63" s="134"/>
      <c r="E63" s="134" t="s">
        <v>160</v>
      </c>
      <c r="F63" s="134"/>
      <c r="G63" s="134" t="s">
        <v>161</v>
      </c>
      <c r="H63" s="134"/>
      <c r="I63" s="134" t="s">
        <v>162</v>
      </c>
      <c r="J63" s="134"/>
      <c r="K63" s="70" t="s">
        <v>144</v>
      </c>
    </row>
    <row r="64" spans="1:11" ht="15">
      <c r="A64" s="3"/>
      <c r="B64" s="8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">
      <c r="A65" s="10"/>
      <c r="B65" s="5"/>
      <c r="C65" s="141" t="s">
        <v>59</v>
      </c>
      <c r="D65" s="141"/>
      <c r="E65" s="141" t="s">
        <v>59</v>
      </c>
      <c r="F65" s="141"/>
      <c r="G65" s="141" t="s">
        <v>59</v>
      </c>
      <c r="H65" s="141"/>
      <c r="I65" s="141" t="s">
        <v>59</v>
      </c>
      <c r="J65" s="141"/>
      <c r="K65" s="73" t="s">
        <v>221</v>
      </c>
    </row>
    <row r="66" spans="1:11" ht="19.5" customHeight="1">
      <c r="A66" s="56" t="s">
        <v>78</v>
      </c>
      <c r="B66" s="24" t="s">
        <v>8</v>
      </c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9.5" customHeight="1">
      <c r="A67" s="87" t="s">
        <v>30</v>
      </c>
      <c r="B67" s="24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9.5" customHeight="1">
      <c r="A68" s="85" t="s">
        <v>118</v>
      </c>
      <c r="B68" s="20" t="s">
        <v>83</v>
      </c>
      <c r="C68" s="136">
        <v>5.5</v>
      </c>
      <c r="D68" s="136"/>
      <c r="E68" s="136">
        <v>5.5</v>
      </c>
      <c r="F68" s="136"/>
      <c r="G68" s="136">
        <v>5.5</v>
      </c>
      <c r="H68" s="136"/>
      <c r="I68" s="136">
        <v>5.5</v>
      </c>
      <c r="J68" s="136"/>
      <c r="K68" s="63">
        <f aca="true" t="shared" si="1" ref="K68:K111">IF(ISERROR(AVERAGE(C68:J68)),"  = ",AVERAGE(C68:J68))</f>
        <v>5.5</v>
      </c>
    </row>
    <row r="69" spans="1:11" ht="19.5" customHeight="1">
      <c r="A69" s="85" t="s">
        <v>119</v>
      </c>
      <c r="B69" s="21" t="s">
        <v>0</v>
      </c>
      <c r="C69" s="136">
        <v>5.5</v>
      </c>
      <c r="D69" s="136"/>
      <c r="E69" s="136">
        <v>5.5</v>
      </c>
      <c r="F69" s="136"/>
      <c r="G69" s="136">
        <v>5.5</v>
      </c>
      <c r="H69" s="136"/>
      <c r="I69" s="136">
        <v>5.5</v>
      </c>
      <c r="J69" s="136"/>
      <c r="K69" s="63">
        <f t="shared" si="1"/>
        <v>5.5</v>
      </c>
    </row>
    <row r="70" spans="1:13" ht="31.5" customHeight="1">
      <c r="A70" s="88" t="s">
        <v>120</v>
      </c>
      <c r="B70" s="20" t="s">
        <v>0</v>
      </c>
      <c r="C70" s="136">
        <v>0.91</v>
      </c>
      <c r="D70" s="136"/>
      <c r="E70" s="136">
        <v>0.92</v>
      </c>
      <c r="F70" s="136"/>
      <c r="G70" s="136">
        <v>0.92</v>
      </c>
      <c r="H70" s="136"/>
      <c r="I70" s="136">
        <v>0.87</v>
      </c>
      <c r="J70" s="136"/>
      <c r="K70" s="63">
        <f t="shared" si="1"/>
        <v>0.905</v>
      </c>
      <c r="M70" s="38"/>
    </row>
    <row r="71" spans="1:11" ht="19.5" customHeight="1">
      <c r="A71" s="89" t="s">
        <v>121</v>
      </c>
      <c r="B71" s="24" t="s">
        <v>8</v>
      </c>
      <c r="C71" s="140"/>
      <c r="D71" s="140"/>
      <c r="E71" s="140"/>
      <c r="F71" s="140"/>
      <c r="G71" s="140"/>
      <c r="H71" s="140"/>
      <c r="I71" s="140"/>
      <c r="J71" s="140"/>
      <c r="K71" s="66"/>
    </row>
    <row r="72" spans="1:11" ht="19.5" customHeight="1">
      <c r="A72" s="90" t="s">
        <v>103</v>
      </c>
      <c r="B72" s="20" t="s">
        <v>0</v>
      </c>
      <c r="C72" s="136">
        <v>1.16</v>
      </c>
      <c r="D72" s="136"/>
      <c r="E72" s="136">
        <v>1.18</v>
      </c>
      <c r="F72" s="136"/>
      <c r="G72" s="136">
        <v>1.18</v>
      </c>
      <c r="H72" s="136"/>
      <c r="I72" s="136">
        <v>1.1</v>
      </c>
      <c r="J72" s="136"/>
      <c r="K72" s="63">
        <f t="shared" si="1"/>
        <v>1.1549999999999998</v>
      </c>
    </row>
    <row r="73" spans="1:11" ht="19.5" customHeight="1">
      <c r="A73" s="90" t="s">
        <v>104</v>
      </c>
      <c r="B73" s="21" t="s">
        <v>0</v>
      </c>
      <c r="C73" s="136">
        <v>0.95</v>
      </c>
      <c r="D73" s="136"/>
      <c r="E73" s="136">
        <v>0.96</v>
      </c>
      <c r="F73" s="136"/>
      <c r="G73" s="136">
        <v>0.96</v>
      </c>
      <c r="H73" s="136"/>
      <c r="I73" s="136">
        <v>0.88</v>
      </c>
      <c r="J73" s="136"/>
      <c r="K73" s="63">
        <f t="shared" si="1"/>
        <v>0.9375</v>
      </c>
    </row>
    <row r="74" spans="1:11" ht="19.5" customHeight="1">
      <c r="A74" s="85" t="s">
        <v>122</v>
      </c>
      <c r="B74" s="21" t="s">
        <v>0</v>
      </c>
      <c r="C74" s="136">
        <v>5.5</v>
      </c>
      <c r="D74" s="136"/>
      <c r="E74" s="136">
        <v>5.5</v>
      </c>
      <c r="F74" s="136"/>
      <c r="G74" s="136">
        <v>5.5</v>
      </c>
      <c r="H74" s="136"/>
      <c r="I74" s="136">
        <v>5.5</v>
      </c>
      <c r="J74" s="136"/>
      <c r="K74" s="63">
        <f t="shared" si="1"/>
        <v>5.5</v>
      </c>
    </row>
    <row r="75" spans="1:11" ht="19.5" customHeight="1">
      <c r="A75" s="85" t="s">
        <v>123</v>
      </c>
      <c r="B75" s="21" t="s">
        <v>0</v>
      </c>
      <c r="C75" s="133">
        <v>1.76</v>
      </c>
      <c r="D75" s="133"/>
      <c r="E75" s="133">
        <v>1.65</v>
      </c>
      <c r="F75" s="133"/>
      <c r="G75" s="133">
        <v>1.55</v>
      </c>
      <c r="H75" s="133"/>
      <c r="I75" s="133">
        <v>1.42</v>
      </c>
      <c r="J75" s="133"/>
      <c r="K75" s="64">
        <f t="shared" si="1"/>
        <v>1.595</v>
      </c>
    </row>
    <row r="76" spans="1:11" ht="19.5" customHeight="1">
      <c r="A76" s="89" t="s">
        <v>124</v>
      </c>
      <c r="B76" s="18"/>
      <c r="C76" s="139"/>
      <c r="D76" s="139"/>
      <c r="E76" s="139"/>
      <c r="F76" s="139"/>
      <c r="G76" s="139"/>
      <c r="H76" s="139"/>
      <c r="I76" s="139"/>
      <c r="J76" s="139"/>
      <c r="K76" s="76"/>
    </row>
    <row r="77" spans="1:11" ht="19.5" customHeight="1">
      <c r="A77" s="90" t="s">
        <v>105</v>
      </c>
      <c r="B77" s="20" t="s">
        <v>0</v>
      </c>
      <c r="C77" s="136">
        <v>1.43</v>
      </c>
      <c r="D77" s="136"/>
      <c r="E77" s="136">
        <v>1.37</v>
      </c>
      <c r="F77" s="136"/>
      <c r="G77" s="136">
        <v>1.3</v>
      </c>
      <c r="H77" s="136"/>
      <c r="I77" s="136">
        <v>1.26</v>
      </c>
      <c r="J77" s="136"/>
      <c r="K77" s="63">
        <f t="shared" si="1"/>
        <v>1.3399999999999999</v>
      </c>
    </row>
    <row r="78" spans="1:11" ht="19.5" customHeight="1">
      <c r="A78" s="90" t="s">
        <v>106</v>
      </c>
      <c r="B78" s="21" t="s">
        <v>0</v>
      </c>
      <c r="C78" s="136">
        <v>1.49</v>
      </c>
      <c r="D78" s="136"/>
      <c r="E78" s="136">
        <v>1.43</v>
      </c>
      <c r="F78" s="136"/>
      <c r="G78" s="136">
        <v>1.4</v>
      </c>
      <c r="H78" s="136"/>
      <c r="I78" s="136">
        <v>1.37</v>
      </c>
      <c r="J78" s="136"/>
      <c r="K78" s="63">
        <f t="shared" si="1"/>
        <v>1.4225</v>
      </c>
    </row>
    <row r="79" spans="1:11" ht="13.5" customHeight="1">
      <c r="A79" s="57"/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77"/>
    </row>
    <row r="80" spans="1:11" ht="46.5" customHeight="1">
      <c r="A80" s="97" t="s">
        <v>255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77"/>
    </row>
    <row r="81" spans="1:11" ht="19.5" customHeight="1">
      <c r="A81" s="56" t="s">
        <v>75</v>
      </c>
      <c r="B81" s="24" t="s">
        <v>8</v>
      </c>
      <c r="C81" s="135"/>
      <c r="D81" s="135"/>
      <c r="E81" s="135"/>
      <c r="F81" s="135"/>
      <c r="G81" s="135"/>
      <c r="H81" s="135"/>
      <c r="I81" s="135"/>
      <c r="J81" s="135"/>
      <c r="K81" s="77"/>
    </row>
    <row r="82" spans="1:11" ht="19.5" customHeight="1">
      <c r="A82" s="91" t="s">
        <v>56</v>
      </c>
      <c r="B82" s="20" t="s">
        <v>83</v>
      </c>
      <c r="C82" s="136">
        <v>2.48</v>
      </c>
      <c r="D82" s="136"/>
      <c r="E82" s="136">
        <v>2.45</v>
      </c>
      <c r="F82" s="136"/>
      <c r="G82" s="136">
        <v>2.43</v>
      </c>
      <c r="H82" s="136"/>
      <c r="I82" s="136">
        <v>2.4</v>
      </c>
      <c r="J82" s="136"/>
      <c r="K82" s="63">
        <f t="shared" si="1"/>
        <v>2.44</v>
      </c>
    </row>
    <row r="83" spans="1:11" ht="19.5" customHeight="1">
      <c r="A83" s="91" t="s">
        <v>102</v>
      </c>
      <c r="B83" s="21" t="s">
        <v>0</v>
      </c>
      <c r="C83" s="133">
        <v>2.35</v>
      </c>
      <c r="D83" s="133"/>
      <c r="E83" s="133">
        <v>2.32</v>
      </c>
      <c r="F83" s="133"/>
      <c r="G83" s="133">
        <v>2.3</v>
      </c>
      <c r="H83" s="133"/>
      <c r="I83" s="133">
        <v>2.27</v>
      </c>
      <c r="J83" s="133"/>
      <c r="K83" s="64">
        <f t="shared" si="1"/>
        <v>2.31</v>
      </c>
    </row>
    <row r="84" spans="1:11" ht="19.5" customHeight="1">
      <c r="A84" s="91" t="s">
        <v>101</v>
      </c>
      <c r="B84" s="21" t="s">
        <v>0</v>
      </c>
      <c r="C84" s="133">
        <v>2.08</v>
      </c>
      <c r="D84" s="133"/>
      <c r="E84" s="133">
        <v>2.05</v>
      </c>
      <c r="F84" s="133"/>
      <c r="G84" s="133">
        <v>2.03</v>
      </c>
      <c r="H84" s="133"/>
      <c r="I84" s="133">
        <v>2.03</v>
      </c>
      <c r="J84" s="133"/>
      <c r="K84" s="64">
        <f t="shared" si="1"/>
        <v>2.0475</v>
      </c>
    </row>
    <row r="85" spans="1:11" ht="19.5" customHeight="1">
      <c r="A85" s="91" t="s">
        <v>100</v>
      </c>
      <c r="B85" s="21" t="s">
        <v>0</v>
      </c>
      <c r="C85" s="133">
        <v>1.7</v>
      </c>
      <c r="D85" s="133"/>
      <c r="E85" s="133">
        <v>1.67</v>
      </c>
      <c r="F85" s="133"/>
      <c r="G85" s="133">
        <v>1.65</v>
      </c>
      <c r="H85" s="133"/>
      <c r="I85" s="133">
        <v>1.7</v>
      </c>
      <c r="J85" s="133"/>
      <c r="K85" s="64">
        <f t="shared" si="1"/>
        <v>1.68</v>
      </c>
    </row>
    <row r="86" spans="1:11" ht="19.5" customHeight="1">
      <c r="A86" s="91" t="s">
        <v>99</v>
      </c>
      <c r="B86" s="21" t="s">
        <v>0</v>
      </c>
      <c r="C86" s="133">
        <v>1.6</v>
      </c>
      <c r="D86" s="133"/>
      <c r="E86" s="133">
        <v>1.57</v>
      </c>
      <c r="F86" s="133"/>
      <c r="G86" s="133">
        <v>1.55</v>
      </c>
      <c r="H86" s="133"/>
      <c r="I86" s="133">
        <v>1.55</v>
      </c>
      <c r="J86" s="133"/>
      <c r="K86" s="64">
        <f t="shared" si="1"/>
        <v>1.5675</v>
      </c>
    </row>
    <row r="87" spans="1:11" ht="19.5" customHeight="1">
      <c r="A87" s="91" t="s">
        <v>98</v>
      </c>
      <c r="B87" s="21" t="s">
        <v>0</v>
      </c>
      <c r="C87" s="133">
        <v>1.1</v>
      </c>
      <c r="D87" s="133"/>
      <c r="E87" s="133">
        <v>1.07</v>
      </c>
      <c r="F87" s="133"/>
      <c r="G87" s="133">
        <v>1.07</v>
      </c>
      <c r="H87" s="133"/>
      <c r="I87" s="133">
        <v>1.07</v>
      </c>
      <c r="J87" s="133"/>
      <c r="K87" s="64">
        <f t="shared" si="1"/>
        <v>1.0775000000000001</v>
      </c>
    </row>
    <row r="88" spans="1:11" ht="19.5" customHeight="1">
      <c r="A88" s="56" t="s">
        <v>77</v>
      </c>
      <c r="B88" s="23"/>
      <c r="C88" s="135"/>
      <c r="D88" s="135"/>
      <c r="E88" s="135"/>
      <c r="F88" s="135"/>
      <c r="G88" s="135"/>
      <c r="H88" s="135"/>
      <c r="I88" s="135"/>
      <c r="J88" s="135"/>
      <c r="K88" s="77"/>
    </row>
    <row r="89" spans="1:11" ht="19.5" customHeight="1">
      <c r="A89" s="87" t="s">
        <v>31</v>
      </c>
      <c r="B89" s="23"/>
      <c r="C89" s="135"/>
      <c r="D89" s="135"/>
      <c r="E89" s="135"/>
      <c r="F89" s="135"/>
      <c r="G89" s="135"/>
      <c r="H89" s="135"/>
      <c r="I89" s="135"/>
      <c r="J89" s="135"/>
      <c r="K89" s="77"/>
    </row>
    <row r="90" spans="1:11" ht="19.5" customHeight="1">
      <c r="A90" s="85" t="s">
        <v>125</v>
      </c>
      <c r="B90" s="20" t="s">
        <v>83</v>
      </c>
      <c r="C90" s="136">
        <v>0.8</v>
      </c>
      <c r="D90" s="136"/>
      <c r="E90" s="136">
        <v>0.8</v>
      </c>
      <c r="F90" s="136"/>
      <c r="G90" s="136">
        <v>0.8</v>
      </c>
      <c r="H90" s="136"/>
      <c r="I90" s="136">
        <v>0.8</v>
      </c>
      <c r="J90" s="136"/>
      <c r="K90" s="63">
        <f t="shared" si="1"/>
        <v>0.8</v>
      </c>
    </row>
    <row r="91" spans="1:11" ht="19.5" customHeight="1">
      <c r="A91" s="85" t="s">
        <v>126</v>
      </c>
      <c r="B91" s="21" t="s">
        <v>0</v>
      </c>
      <c r="C91" s="133">
        <v>0.65</v>
      </c>
      <c r="D91" s="133"/>
      <c r="E91" s="133">
        <v>0.65</v>
      </c>
      <c r="F91" s="133"/>
      <c r="G91" s="133">
        <v>0.65</v>
      </c>
      <c r="H91" s="133"/>
      <c r="I91" s="133">
        <v>0.65</v>
      </c>
      <c r="J91" s="133"/>
      <c r="K91" s="64">
        <f t="shared" si="1"/>
        <v>0.65</v>
      </c>
    </row>
    <row r="92" spans="1:11" ht="19.5" customHeight="1">
      <c r="A92" s="92" t="s">
        <v>32</v>
      </c>
      <c r="B92" s="21" t="s">
        <v>0</v>
      </c>
      <c r="C92" s="138"/>
      <c r="D92" s="138"/>
      <c r="E92" s="138"/>
      <c r="F92" s="138"/>
      <c r="G92" s="138"/>
      <c r="H92" s="138"/>
      <c r="I92" s="138"/>
      <c r="J92" s="138"/>
      <c r="K92" s="78"/>
    </row>
    <row r="93" spans="1:11" ht="19.5" customHeight="1">
      <c r="A93" s="85" t="s">
        <v>125</v>
      </c>
      <c r="B93" s="21" t="s">
        <v>0</v>
      </c>
      <c r="C93" s="133" t="s">
        <v>80</v>
      </c>
      <c r="D93" s="133"/>
      <c r="E93" s="133" t="s">
        <v>80</v>
      </c>
      <c r="F93" s="133"/>
      <c r="G93" s="133" t="s">
        <v>80</v>
      </c>
      <c r="H93" s="133"/>
      <c r="I93" s="133" t="s">
        <v>80</v>
      </c>
      <c r="J93" s="133"/>
      <c r="K93" s="64" t="str">
        <f t="shared" si="1"/>
        <v>  = </v>
      </c>
    </row>
    <row r="94" spans="1:11" ht="19.5" customHeight="1">
      <c r="A94" s="85" t="s">
        <v>126</v>
      </c>
      <c r="B94" s="21" t="s">
        <v>0</v>
      </c>
      <c r="C94" s="133" t="s">
        <v>80</v>
      </c>
      <c r="D94" s="133"/>
      <c r="E94" s="133" t="s">
        <v>80</v>
      </c>
      <c r="F94" s="133"/>
      <c r="G94" s="133" t="s">
        <v>80</v>
      </c>
      <c r="H94" s="133"/>
      <c r="I94" s="133" t="s">
        <v>80</v>
      </c>
      <c r="J94" s="133"/>
      <c r="K94" s="64" t="str">
        <f t="shared" si="1"/>
        <v>  = </v>
      </c>
    </row>
    <row r="95" spans="1:11" ht="19.5" customHeight="1">
      <c r="A95" s="92" t="s">
        <v>33</v>
      </c>
      <c r="B95" s="21" t="s">
        <v>0</v>
      </c>
      <c r="C95" s="133" t="s">
        <v>80</v>
      </c>
      <c r="D95" s="133"/>
      <c r="E95" s="133" t="s">
        <v>80</v>
      </c>
      <c r="F95" s="133"/>
      <c r="G95" s="133" t="s">
        <v>80</v>
      </c>
      <c r="H95" s="133"/>
      <c r="I95" s="133" t="s">
        <v>80</v>
      </c>
      <c r="J95" s="133"/>
      <c r="K95" s="64" t="str">
        <f t="shared" si="1"/>
        <v>  = </v>
      </c>
    </row>
    <row r="96" spans="1:11" ht="19.5" customHeight="1">
      <c r="A96" s="56" t="s">
        <v>76</v>
      </c>
      <c r="B96" s="23"/>
      <c r="C96" s="137"/>
      <c r="D96" s="137"/>
      <c r="E96" s="137"/>
      <c r="F96" s="137"/>
      <c r="G96" s="137"/>
      <c r="H96" s="137"/>
      <c r="I96" s="137"/>
      <c r="J96" s="137"/>
      <c r="K96" s="79"/>
    </row>
    <row r="97" spans="1:13" ht="19.5" customHeight="1">
      <c r="A97" s="85" t="s">
        <v>127</v>
      </c>
      <c r="B97" s="20" t="s">
        <v>83</v>
      </c>
      <c r="C97" s="136">
        <v>1.1</v>
      </c>
      <c r="D97" s="136"/>
      <c r="E97" s="136">
        <v>1.08</v>
      </c>
      <c r="F97" s="136"/>
      <c r="G97" s="136">
        <v>1.06</v>
      </c>
      <c r="H97" s="136"/>
      <c r="I97" s="136">
        <v>1.06</v>
      </c>
      <c r="J97" s="136"/>
      <c r="K97" s="63">
        <f t="shared" si="1"/>
        <v>1.0750000000000002</v>
      </c>
      <c r="L97" s="38"/>
      <c r="M97" s="38"/>
    </row>
    <row r="98" spans="1:13" ht="19.5" customHeight="1">
      <c r="A98" s="85" t="s">
        <v>128</v>
      </c>
      <c r="B98" s="21" t="s">
        <v>0</v>
      </c>
      <c r="C98" s="133">
        <v>1.12</v>
      </c>
      <c r="D98" s="133"/>
      <c r="E98" s="133">
        <v>1.1</v>
      </c>
      <c r="F98" s="133"/>
      <c r="G98" s="133">
        <v>1.08</v>
      </c>
      <c r="H98" s="133"/>
      <c r="I98" s="133">
        <v>1.08</v>
      </c>
      <c r="J98" s="133"/>
      <c r="K98" s="64">
        <f t="shared" si="1"/>
        <v>1.0950000000000002</v>
      </c>
      <c r="L98" s="38"/>
      <c r="M98" s="38"/>
    </row>
    <row r="99" spans="1:11" ht="19.5" customHeight="1">
      <c r="A99" s="93"/>
      <c r="B99" s="34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19.5" customHeight="1">
      <c r="A100" s="56" t="s">
        <v>241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77"/>
    </row>
    <row r="101" spans="1:11" ht="19.5" customHeight="1">
      <c r="A101" s="56" t="s">
        <v>107</v>
      </c>
      <c r="B101" s="18"/>
      <c r="C101" s="135"/>
      <c r="D101" s="135"/>
      <c r="E101" s="135"/>
      <c r="F101" s="135"/>
      <c r="G101" s="135"/>
      <c r="H101" s="135"/>
      <c r="I101" s="135"/>
      <c r="J101" s="135"/>
      <c r="K101" s="77"/>
    </row>
    <row r="102" spans="1:11" ht="19.5" customHeight="1">
      <c r="A102" s="85" t="s">
        <v>130</v>
      </c>
      <c r="B102" s="20" t="s">
        <v>83</v>
      </c>
      <c r="C102" s="136">
        <v>2.5</v>
      </c>
      <c r="D102" s="136"/>
      <c r="E102" s="136">
        <v>2.5</v>
      </c>
      <c r="F102" s="136"/>
      <c r="G102" s="136">
        <v>2.5</v>
      </c>
      <c r="H102" s="136"/>
      <c r="I102" s="136">
        <v>3.2</v>
      </c>
      <c r="J102" s="136"/>
      <c r="K102" s="63">
        <f t="shared" si="1"/>
        <v>2.675</v>
      </c>
    </row>
    <row r="103" spans="1:11" ht="19.5" customHeight="1">
      <c r="A103" s="85" t="s">
        <v>131</v>
      </c>
      <c r="B103" s="21" t="s">
        <v>0</v>
      </c>
      <c r="C103" s="133">
        <v>5</v>
      </c>
      <c r="D103" s="133"/>
      <c r="E103" s="133">
        <v>5.5</v>
      </c>
      <c r="F103" s="133"/>
      <c r="G103" s="133">
        <v>5.5</v>
      </c>
      <c r="H103" s="133"/>
      <c r="I103" s="133">
        <v>6</v>
      </c>
      <c r="J103" s="133"/>
      <c r="K103" s="64">
        <f t="shared" si="1"/>
        <v>5.5</v>
      </c>
    </row>
    <row r="104" spans="1:11" ht="19.5" customHeight="1">
      <c r="A104" s="85" t="s">
        <v>129</v>
      </c>
      <c r="B104" s="21" t="s">
        <v>0</v>
      </c>
      <c r="C104" s="133" t="s">
        <v>80</v>
      </c>
      <c r="D104" s="133"/>
      <c r="E104" s="133" t="s">
        <v>80</v>
      </c>
      <c r="F104" s="133"/>
      <c r="G104" s="133" t="s">
        <v>80</v>
      </c>
      <c r="H104" s="133"/>
      <c r="I104" s="133" t="s">
        <v>80</v>
      </c>
      <c r="J104" s="133"/>
      <c r="K104" s="64" t="str">
        <f t="shared" si="1"/>
        <v>  = </v>
      </c>
    </row>
    <row r="105" spans="1:11" ht="19.5" customHeight="1">
      <c r="A105" s="85" t="s">
        <v>132</v>
      </c>
      <c r="B105" s="21" t="s">
        <v>0</v>
      </c>
      <c r="C105" s="133">
        <v>2.65</v>
      </c>
      <c r="D105" s="133"/>
      <c r="E105" s="133">
        <v>2.75</v>
      </c>
      <c r="F105" s="133"/>
      <c r="G105" s="133">
        <v>2.75</v>
      </c>
      <c r="H105" s="133"/>
      <c r="I105" s="133">
        <v>2.8</v>
      </c>
      <c r="J105" s="133"/>
      <c r="K105" s="64">
        <f t="shared" si="1"/>
        <v>2.7375</v>
      </c>
    </row>
    <row r="106" spans="1:11" ht="19.5" customHeight="1">
      <c r="A106" s="85" t="s">
        <v>133</v>
      </c>
      <c r="B106" s="21" t="s">
        <v>0</v>
      </c>
      <c r="C106" s="133">
        <v>2.5</v>
      </c>
      <c r="D106" s="133"/>
      <c r="E106" s="133">
        <v>2.6</v>
      </c>
      <c r="F106" s="133"/>
      <c r="G106" s="133">
        <v>2.6</v>
      </c>
      <c r="H106" s="133"/>
      <c r="I106" s="133">
        <v>2.65</v>
      </c>
      <c r="J106" s="133"/>
      <c r="K106" s="64">
        <f t="shared" si="1"/>
        <v>2.5875</v>
      </c>
    </row>
    <row r="107" spans="1:11" ht="19.5" customHeight="1">
      <c r="A107" s="85" t="s">
        <v>134</v>
      </c>
      <c r="B107" s="21" t="s">
        <v>0</v>
      </c>
      <c r="C107" s="133">
        <v>3</v>
      </c>
      <c r="D107" s="133"/>
      <c r="E107" s="133">
        <v>3.05</v>
      </c>
      <c r="F107" s="133"/>
      <c r="G107" s="133">
        <v>3.05</v>
      </c>
      <c r="H107" s="133"/>
      <c r="I107" s="133">
        <v>3.1</v>
      </c>
      <c r="J107" s="133"/>
      <c r="K107" s="64">
        <f t="shared" si="1"/>
        <v>3.05</v>
      </c>
    </row>
    <row r="108" spans="1:11" ht="19.5" customHeight="1">
      <c r="A108" s="85" t="s">
        <v>135</v>
      </c>
      <c r="B108" s="21" t="s">
        <v>0</v>
      </c>
      <c r="C108" s="133">
        <v>5</v>
      </c>
      <c r="D108" s="133"/>
      <c r="E108" s="133">
        <v>5.1</v>
      </c>
      <c r="F108" s="133"/>
      <c r="G108" s="133">
        <v>5.1</v>
      </c>
      <c r="H108" s="133"/>
      <c r="I108" s="133">
        <v>5.1</v>
      </c>
      <c r="J108" s="133"/>
      <c r="K108" s="64">
        <f t="shared" si="1"/>
        <v>5.074999999999999</v>
      </c>
    </row>
    <row r="109" spans="1:11" ht="19.5" customHeight="1">
      <c r="A109" s="56" t="s">
        <v>76</v>
      </c>
      <c r="B109" s="18"/>
      <c r="C109" s="135"/>
      <c r="D109" s="135"/>
      <c r="E109" s="135"/>
      <c r="F109" s="135"/>
      <c r="G109" s="135"/>
      <c r="H109" s="135"/>
      <c r="I109" s="135"/>
      <c r="J109" s="135"/>
      <c r="K109" s="77"/>
    </row>
    <row r="110" spans="1:11" ht="19.5" customHeight="1">
      <c r="A110" s="85" t="s">
        <v>136</v>
      </c>
      <c r="B110" s="20" t="s">
        <v>83</v>
      </c>
      <c r="C110" s="136">
        <v>2.52</v>
      </c>
      <c r="D110" s="136"/>
      <c r="E110" s="136">
        <v>2.52</v>
      </c>
      <c r="F110" s="136"/>
      <c r="G110" s="136">
        <v>2.5</v>
      </c>
      <c r="H110" s="136"/>
      <c r="I110" s="136">
        <v>2.48</v>
      </c>
      <c r="J110" s="136"/>
      <c r="K110" s="63">
        <f t="shared" si="1"/>
        <v>2.505</v>
      </c>
    </row>
    <row r="111" spans="1:11" ht="19.5" customHeight="1">
      <c r="A111" s="85" t="s">
        <v>137</v>
      </c>
      <c r="B111" s="21" t="s">
        <v>0</v>
      </c>
      <c r="C111" s="133">
        <v>2.14</v>
      </c>
      <c r="D111" s="133"/>
      <c r="E111" s="133">
        <v>2.14</v>
      </c>
      <c r="F111" s="133"/>
      <c r="G111" s="133">
        <v>2.14</v>
      </c>
      <c r="H111" s="133"/>
      <c r="I111" s="133">
        <v>2.15</v>
      </c>
      <c r="J111" s="133"/>
      <c r="K111" s="64">
        <f t="shared" si="1"/>
        <v>2.1425</v>
      </c>
    </row>
    <row r="112" spans="1:11" ht="16.5" thickBot="1">
      <c r="A112" s="13"/>
      <c r="B112" s="12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7.25" thickTop="1">
      <c r="A113" s="103"/>
      <c r="B113" s="18"/>
      <c r="C113" s="134" t="s">
        <v>159</v>
      </c>
      <c r="D113" s="134"/>
      <c r="E113" s="134" t="s">
        <v>160</v>
      </c>
      <c r="F113" s="134"/>
      <c r="G113" s="134" t="s">
        <v>161</v>
      </c>
      <c r="H113" s="134"/>
      <c r="I113" s="134" t="s">
        <v>162</v>
      </c>
      <c r="J113" s="134"/>
      <c r="K113" s="70" t="s">
        <v>144</v>
      </c>
    </row>
    <row r="114" spans="1:11" ht="16.5">
      <c r="A114" s="15"/>
      <c r="B114" s="35"/>
      <c r="C114" s="71" t="s">
        <v>53</v>
      </c>
      <c r="D114" s="71" t="s">
        <v>54</v>
      </c>
      <c r="E114" s="71" t="s">
        <v>53</v>
      </c>
      <c r="F114" s="71" t="s">
        <v>54</v>
      </c>
      <c r="G114" s="71" t="s">
        <v>53</v>
      </c>
      <c r="H114" s="71" t="s">
        <v>54</v>
      </c>
      <c r="I114" s="71" t="s">
        <v>53</v>
      </c>
      <c r="J114" s="71" t="s">
        <v>54</v>
      </c>
      <c r="K114" s="71" t="s">
        <v>221</v>
      </c>
    </row>
    <row r="115" spans="1:11" ht="19.5" customHeight="1">
      <c r="A115" s="56" t="s">
        <v>242</v>
      </c>
      <c r="B115" s="24" t="s">
        <v>8</v>
      </c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9.5" customHeight="1">
      <c r="A116" s="85" t="s">
        <v>57</v>
      </c>
      <c r="B116" s="20" t="s">
        <v>82</v>
      </c>
      <c r="C116" s="63" t="s">
        <v>80</v>
      </c>
      <c r="D116" s="63" t="s">
        <v>80</v>
      </c>
      <c r="E116" s="63" t="s">
        <v>80</v>
      </c>
      <c r="F116" s="63" t="s">
        <v>80</v>
      </c>
      <c r="G116" s="63" t="s">
        <v>80</v>
      </c>
      <c r="H116" s="63" t="s">
        <v>80</v>
      </c>
      <c r="I116" s="63" t="s">
        <v>80</v>
      </c>
      <c r="J116" s="63" t="s">
        <v>80</v>
      </c>
      <c r="K116" s="63" t="str">
        <f>IF(ISERROR(AVERAGE(C116:J116)),"  = ",AVERAGE(C116:J116))</f>
        <v>  = </v>
      </c>
    </row>
    <row r="117" spans="1:11" ht="19.5" customHeight="1">
      <c r="A117" s="85" t="s">
        <v>97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 t="s">
        <v>80</v>
      </c>
      <c r="J117" s="61" t="s">
        <v>80</v>
      </c>
      <c r="K117" s="61" t="str">
        <f>IF(ISERROR(AVERAGE(C117:J117)),"  = ",AVERAGE(C117:J117))</f>
        <v>  = </v>
      </c>
    </row>
    <row r="118" spans="1:11" ht="19.5" customHeight="1">
      <c r="A118" s="85" t="s">
        <v>96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 t="s">
        <v>80</v>
      </c>
      <c r="J118" s="61" t="s">
        <v>80</v>
      </c>
      <c r="K118" s="61" t="str">
        <f>IF(ISERROR(AVERAGE(C118:J118)),"  = ",AVERAGE(C118:J118))</f>
        <v>  = </v>
      </c>
    </row>
    <row r="119" spans="1:11" ht="19.5" customHeight="1">
      <c r="A119" s="85" t="s">
        <v>34</v>
      </c>
      <c r="B119" s="21" t="s">
        <v>0</v>
      </c>
      <c r="C119" s="61" t="s">
        <v>80</v>
      </c>
      <c r="D119" s="61" t="s">
        <v>80</v>
      </c>
      <c r="E119" s="61" t="s">
        <v>80</v>
      </c>
      <c r="F119" s="61" t="s">
        <v>80</v>
      </c>
      <c r="G119" s="61" t="s">
        <v>80</v>
      </c>
      <c r="H119" s="61" t="s">
        <v>80</v>
      </c>
      <c r="I119" s="61" t="s">
        <v>80</v>
      </c>
      <c r="J119" s="61" t="s">
        <v>80</v>
      </c>
      <c r="K119" s="61" t="str">
        <f>IF(ISERROR(AVERAGE(C119:J119)),"  = ",AVERAGE(C119:J119))</f>
        <v>  = </v>
      </c>
    </row>
    <row r="120" spans="1:11" ht="19.5" customHeight="1">
      <c r="A120" s="94"/>
      <c r="B120" s="23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9.5" customHeight="1">
      <c r="A121" s="56" t="s">
        <v>243</v>
      </c>
      <c r="B121" s="18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9.5" customHeight="1">
      <c r="A122" s="85" t="s">
        <v>91</v>
      </c>
      <c r="B122" s="20" t="s">
        <v>84</v>
      </c>
      <c r="C122" s="63">
        <v>4.5</v>
      </c>
      <c r="D122" s="63">
        <v>5.8</v>
      </c>
      <c r="E122" s="63">
        <v>4.5</v>
      </c>
      <c r="F122" s="63">
        <v>5.7</v>
      </c>
      <c r="G122" s="63">
        <v>4.5</v>
      </c>
      <c r="H122" s="63">
        <v>5.7</v>
      </c>
      <c r="I122" s="63">
        <v>4.5</v>
      </c>
      <c r="J122" s="63">
        <v>5.7</v>
      </c>
      <c r="K122" s="63">
        <f>IF(ISERROR(AVERAGE(C122:J122)),"  = ",AVERAGE(C122:J122))</f>
        <v>5.112500000000001</v>
      </c>
    </row>
    <row r="123" spans="1:11" ht="19.5" customHeight="1">
      <c r="A123" s="85" t="s">
        <v>92</v>
      </c>
      <c r="B123" s="21" t="s">
        <v>0</v>
      </c>
      <c r="C123" s="63">
        <v>4.5</v>
      </c>
      <c r="D123" s="63">
        <v>5.8</v>
      </c>
      <c r="E123" s="63">
        <v>4.5</v>
      </c>
      <c r="F123" s="63">
        <v>5.7</v>
      </c>
      <c r="G123" s="63">
        <v>4.5</v>
      </c>
      <c r="H123" s="63">
        <v>5.7</v>
      </c>
      <c r="I123" s="63">
        <v>4.5</v>
      </c>
      <c r="J123" s="63">
        <v>5.7</v>
      </c>
      <c r="K123" s="63">
        <f>IF(ISERROR(AVERAGE(C123:J123)),"  = ",AVERAGE(C123:J123))</f>
        <v>5.112500000000001</v>
      </c>
    </row>
    <row r="124" spans="1:11" ht="19.5" customHeight="1">
      <c r="A124" s="85" t="s">
        <v>35</v>
      </c>
      <c r="B124" s="21" t="s">
        <v>0</v>
      </c>
      <c r="C124" s="64">
        <v>3.7</v>
      </c>
      <c r="D124" s="64">
        <v>4</v>
      </c>
      <c r="E124" s="64">
        <v>4</v>
      </c>
      <c r="F124" s="64">
        <v>4.3</v>
      </c>
      <c r="G124" s="64">
        <v>4</v>
      </c>
      <c r="H124" s="64">
        <v>4.3</v>
      </c>
      <c r="I124" s="64">
        <v>4</v>
      </c>
      <c r="J124" s="64">
        <v>4.3</v>
      </c>
      <c r="K124" s="64">
        <f>IF(ISERROR(AVERAGE(C124:J124)),"  = ",AVERAGE(C124:J124))</f>
        <v>4.075</v>
      </c>
    </row>
    <row r="125" spans="1:11" ht="19.5" customHeight="1">
      <c r="A125" s="56"/>
      <c r="B125" s="23"/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19.5" customHeight="1">
      <c r="A126" s="56" t="s">
        <v>244</v>
      </c>
      <c r="B126" s="18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9.5" customHeight="1">
      <c r="A127" s="56" t="s">
        <v>245</v>
      </c>
      <c r="B127" s="24" t="s">
        <v>8</v>
      </c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3" ht="19.5" customHeight="1">
      <c r="A128" s="85" t="s">
        <v>36</v>
      </c>
      <c r="B128" s="20" t="s">
        <v>82</v>
      </c>
      <c r="C128" s="60" t="s">
        <v>80</v>
      </c>
      <c r="D128" s="60" t="s">
        <v>80</v>
      </c>
      <c r="E128" s="60" t="s">
        <v>80</v>
      </c>
      <c r="F128" s="60" t="s">
        <v>80</v>
      </c>
      <c r="G128" s="60" t="s">
        <v>80</v>
      </c>
      <c r="H128" s="60" t="s">
        <v>80</v>
      </c>
      <c r="I128" s="60" t="s">
        <v>80</v>
      </c>
      <c r="J128" s="60" t="s">
        <v>80</v>
      </c>
      <c r="K128" s="60" t="str">
        <f>IF(ISERROR(AVERAGE(C128:J128)),"  = ",AVERAGE(C128:J128))</f>
        <v>  = </v>
      </c>
      <c r="L128" s="101"/>
      <c r="M128" s="101"/>
    </row>
    <row r="129" spans="1:13" ht="19.5" customHeight="1">
      <c r="A129" s="85" t="s">
        <v>86</v>
      </c>
      <c r="B129" s="21" t="s">
        <v>0</v>
      </c>
      <c r="C129" s="61" t="s">
        <v>80</v>
      </c>
      <c r="D129" s="61" t="s">
        <v>80</v>
      </c>
      <c r="E129" s="61" t="s">
        <v>80</v>
      </c>
      <c r="F129" s="61" t="s">
        <v>80</v>
      </c>
      <c r="G129" s="61" t="s">
        <v>80</v>
      </c>
      <c r="H129" s="61" t="s">
        <v>80</v>
      </c>
      <c r="I129" s="61" t="s">
        <v>80</v>
      </c>
      <c r="J129" s="61" t="s">
        <v>80</v>
      </c>
      <c r="K129" s="61" t="str">
        <f>IF(ISERROR(AVERAGE(C129:J129)),"  = ",AVERAGE(C129:J129))</f>
        <v>  = </v>
      </c>
      <c r="L129" s="101"/>
      <c r="M129" s="101"/>
    </row>
    <row r="130" spans="1:13" ht="19.5" customHeight="1">
      <c r="A130" s="85" t="s">
        <v>37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1" t="str">
        <f>IF(ISERROR(AVERAGE(C130:J130)),"  = ",AVERAGE(C130:J130))</f>
        <v>  = </v>
      </c>
      <c r="L130" s="101"/>
      <c r="M130" s="101"/>
    </row>
    <row r="131" spans="1:13" ht="19.5" customHeight="1">
      <c r="A131" s="85" t="s">
        <v>38</v>
      </c>
      <c r="B131" s="21" t="s">
        <v>0</v>
      </c>
      <c r="C131" s="61" t="s">
        <v>80</v>
      </c>
      <c r="D131" s="61" t="s">
        <v>80</v>
      </c>
      <c r="E131" s="61" t="s">
        <v>80</v>
      </c>
      <c r="F131" s="61" t="s">
        <v>80</v>
      </c>
      <c r="G131" s="61" t="s">
        <v>80</v>
      </c>
      <c r="H131" s="61" t="s">
        <v>80</v>
      </c>
      <c r="I131" s="61" t="s">
        <v>80</v>
      </c>
      <c r="J131" s="61" t="s">
        <v>80</v>
      </c>
      <c r="K131" s="61" t="str">
        <f>IF(ISERROR(AVERAGE(C131:J131)),"  = ",AVERAGE(C131:J131))</f>
        <v>  = </v>
      </c>
      <c r="L131" s="101"/>
      <c r="M131" s="101"/>
    </row>
    <row r="132" spans="1:11" ht="19.5" customHeight="1">
      <c r="A132" s="56" t="s">
        <v>246</v>
      </c>
      <c r="B132" s="23"/>
      <c r="C132" s="81"/>
      <c r="D132" s="81"/>
      <c r="E132" s="81"/>
      <c r="F132" s="81"/>
      <c r="G132" s="81"/>
      <c r="H132" s="81"/>
      <c r="I132" s="81"/>
      <c r="J132" s="81"/>
      <c r="K132" s="81"/>
    </row>
    <row r="133" spans="1:11" ht="19.5" customHeight="1">
      <c r="A133" s="85" t="s">
        <v>65</v>
      </c>
      <c r="B133" s="20" t="s">
        <v>82</v>
      </c>
      <c r="C133" s="60" t="s">
        <v>80</v>
      </c>
      <c r="D133" s="60" t="s">
        <v>80</v>
      </c>
      <c r="E133" s="60" t="s">
        <v>80</v>
      </c>
      <c r="F133" s="60" t="s">
        <v>80</v>
      </c>
      <c r="G133" s="60" t="s">
        <v>80</v>
      </c>
      <c r="H133" s="60" t="s">
        <v>80</v>
      </c>
      <c r="I133" s="60" t="s">
        <v>80</v>
      </c>
      <c r="J133" s="60" t="s">
        <v>80</v>
      </c>
      <c r="K133" s="60" t="str">
        <f aca="true" t="shared" si="2" ref="K133:K140">IF(ISERROR(AVERAGE(C133:J133)),"  = ",AVERAGE(C133:J133))</f>
        <v>  = </v>
      </c>
    </row>
    <row r="134" spans="1:11" ht="19.5" customHeight="1">
      <c r="A134" s="85" t="s">
        <v>39</v>
      </c>
      <c r="B134" s="21" t="s">
        <v>0</v>
      </c>
      <c r="C134" s="61" t="s">
        <v>80</v>
      </c>
      <c r="D134" s="61" t="s">
        <v>80</v>
      </c>
      <c r="E134" s="61" t="s">
        <v>80</v>
      </c>
      <c r="F134" s="61" t="s">
        <v>80</v>
      </c>
      <c r="G134" s="61" t="s">
        <v>80</v>
      </c>
      <c r="H134" s="61" t="s">
        <v>80</v>
      </c>
      <c r="I134" s="61" t="s">
        <v>80</v>
      </c>
      <c r="J134" s="61" t="s">
        <v>80</v>
      </c>
      <c r="K134" s="61" t="str">
        <f t="shared" si="2"/>
        <v>  = </v>
      </c>
    </row>
    <row r="135" spans="1:11" ht="19.5" customHeight="1">
      <c r="A135" s="85" t="s">
        <v>40</v>
      </c>
      <c r="B135" s="21" t="s">
        <v>0</v>
      </c>
      <c r="C135" s="61" t="s">
        <v>80</v>
      </c>
      <c r="D135" s="61" t="s">
        <v>80</v>
      </c>
      <c r="E135" s="61" t="s">
        <v>80</v>
      </c>
      <c r="F135" s="61" t="s">
        <v>80</v>
      </c>
      <c r="G135" s="61" t="s">
        <v>80</v>
      </c>
      <c r="H135" s="61" t="s">
        <v>80</v>
      </c>
      <c r="I135" s="61" t="s">
        <v>80</v>
      </c>
      <c r="J135" s="61" t="s">
        <v>80</v>
      </c>
      <c r="K135" s="61" t="str">
        <f t="shared" si="2"/>
        <v>  = </v>
      </c>
    </row>
    <row r="136" spans="1:11" ht="19.5" customHeight="1">
      <c r="A136" s="85" t="s">
        <v>41</v>
      </c>
      <c r="B136" s="21" t="s">
        <v>0</v>
      </c>
      <c r="C136" s="61" t="s">
        <v>80</v>
      </c>
      <c r="D136" s="61" t="s">
        <v>80</v>
      </c>
      <c r="E136" s="61" t="s">
        <v>80</v>
      </c>
      <c r="F136" s="61" t="s">
        <v>80</v>
      </c>
      <c r="G136" s="61" t="s">
        <v>80</v>
      </c>
      <c r="H136" s="61" t="s">
        <v>80</v>
      </c>
      <c r="I136" s="61" t="s">
        <v>80</v>
      </c>
      <c r="J136" s="61" t="s">
        <v>80</v>
      </c>
      <c r="K136" s="61" t="str">
        <f t="shared" si="2"/>
        <v>  = </v>
      </c>
    </row>
    <row r="137" spans="1:11" ht="19.5" customHeight="1">
      <c r="A137" s="85" t="s">
        <v>66</v>
      </c>
      <c r="B137" s="21" t="s">
        <v>0</v>
      </c>
      <c r="C137" s="61" t="s">
        <v>80</v>
      </c>
      <c r="D137" s="61" t="s">
        <v>80</v>
      </c>
      <c r="E137" s="61" t="s">
        <v>80</v>
      </c>
      <c r="F137" s="61" t="s">
        <v>80</v>
      </c>
      <c r="G137" s="61" t="s">
        <v>80</v>
      </c>
      <c r="H137" s="61" t="s">
        <v>80</v>
      </c>
      <c r="I137" s="61" t="s">
        <v>80</v>
      </c>
      <c r="J137" s="61" t="s">
        <v>80</v>
      </c>
      <c r="K137" s="61" t="str">
        <f t="shared" si="2"/>
        <v>  = </v>
      </c>
    </row>
    <row r="138" spans="1:11" ht="19.5" customHeight="1">
      <c r="A138" s="85" t="s">
        <v>42</v>
      </c>
      <c r="B138" s="21" t="s">
        <v>0</v>
      </c>
      <c r="C138" s="61" t="s">
        <v>80</v>
      </c>
      <c r="D138" s="61" t="s">
        <v>80</v>
      </c>
      <c r="E138" s="61" t="s">
        <v>80</v>
      </c>
      <c r="F138" s="61" t="s">
        <v>80</v>
      </c>
      <c r="G138" s="61" t="s">
        <v>80</v>
      </c>
      <c r="H138" s="61" t="s">
        <v>80</v>
      </c>
      <c r="I138" s="61" t="s">
        <v>80</v>
      </c>
      <c r="J138" s="61" t="s">
        <v>80</v>
      </c>
      <c r="K138" s="61" t="str">
        <f t="shared" si="2"/>
        <v>  = </v>
      </c>
    </row>
    <row r="139" spans="1:11" ht="19.5" customHeight="1">
      <c r="A139" s="85" t="s">
        <v>43</v>
      </c>
      <c r="B139" s="21" t="s">
        <v>0</v>
      </c>
      <c r="C139" s="61" t="s">
        <v>80</v>
      </c>
      <c r="D139" s="61" t="s">
        <v>80</v>
      </c>
      <c r="E139" s="61" t="s">
        <v>80</v>
      </c>
      <c r="F139" s="61" t="s">
        <v>80</v>
      </c>
      <c r="G139" s="61" t="s">
        <v>80</v>
      </c>
      <c r="H139" s="61" t="s">
        <v>80</v>
      </c>
      <c r="I139" s="61" t="s">
        <v>80</v>
      </c>
      <c r="J139" s="61" t="s">
        <v>80</v>
      </c>
      <c r="K139" s="61" t="str">
        <f t="shared" si="2"/>
        <v>  = </v>
      </c>
    </row>
    <row r="140" spans="1:11" ht="19.5" customHeight="1">
      <c r="A140" s="85" t="s">
        <v>67</v>
      </c>
      <c r="B140" s="21" t="s">
        <v>0</v>
      </c>
      <c r="C140" s="61" t="s">
        <v>80</v>
      </c>
      <c r="D140" s="61" t="s">
        <v>80</v>
      </c>
      <c r="E140" s="61" t="s">
        <v>80</v>
      </c>
      <c r="F140" s="61" t="s">
        <v>80</v>
      </c>
      <c r="G140" s="61" t="s">
        <v>80</v>
      </c>
      <c r="H140" s="61" t="s">
        <v>80</v>
      </c>
      <c r="I140" s="61" t="s">
        <v>80</v>
      </c>
      <c r="J140" s="61" t="s">
        <v>80</v>
      </c>
      <c r="K140" s="61" t="str">
        <f t="shared" si="2"/>
        <v>  = </v>
      </c>
    </row>
    <row r="141" spans="1:11" ht="19.5" customHeight="1">
      <c r="A141" s="56" t="s">
        <v>247</v>
      </c>
      <c r="B141" s="23"/>
      <c r="C141" s="82"/>
      <c r="D141" s="82"/>
      <c r="E141" s="82"/>
      <c r="F141" s="82"/>
      <c r="G141" s="82"/>
      <c r="H141" s="82"/>
      <c r="I141" s="82"/>
      <c r="J141" s="82"/>
      <c r="K141" s="82"/>
    </row>
    <row r="142" spans="1:11" ht="19.5" customHeight="1">
      <c r="A142" s="85" t="s">
        <v>68</v>
      </c>
      <c r="B142" s="20" t="s">
        <v>82</v>
      </c>
      <c r="C142" s="60" t="s">
        <v>80</v>
      </c>
      <c r="D142" s="60" t="s">
        <v>80</v>
      </c>
      <c r="E142" s="60" t="s">
        <v>80</v>
      </c>
      <c r="F142" s="60" t="s">
        <v>80</v>
      </c>
      <c r="G142" s="60" t="s">
        <v>80</v>
      </c>
      <c r="H142" s="60" t="s">
        <v>80</v>
      </c>
      <c r="I142" s="60" t="s">
        <v>80</v>
      </c>
      <c r="J142" s="60" t="s">
        <v>80</v>
      </c>
      <c r="K142" s="60" t="str">
        <f aca="true" t="shared" si="3" ref="K142:K149">IF(ISERROR(AVERAGE(C142:J142)),"  = ",AVERAGE(C142:J142))</f>
        <v>  = </v>
      </c>
    </row>
    <row r="143" spans="1:11" ht="19.5" customHeight="1">
      <c r="A143" s="85" t="s">
        <v>44</v>
      </c>
      <c r="B143" s="21" t="s">
        <v>0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 t="s">
        <v>80</v>
      </c>
      <c r="J143" s="60" t="s">
        <v>80</v>
      </c>
      <c r="K143" s="60" t="str">
        <f t="shared" si="3"/>
        <v>  = </v>
      </c>
    </row>
    <row r="144" spans="1:11" ht="19.5" customHeight="1">
      <c r="A144" s="85" t="s">
        <v>45</v>
      </c>
      <c r="B144" s="21" t="s">
        <v>0</v>
      </c>
      <c r="C144" s="60" t="s">
        <v>80</v>
      </c>
      <c r="D144" s="60" t="s">
        <v>80</v>
      </c>
      <c r="E144" s="60" t="s">
        <v>80</v>
      </c>
      <c r="F144" s="60" t="s">
        <v>80</v>
      </c>
      <c r="G144" s="60" t="s">
        <v>80</v>
      </c>
      <c r="H144" s="60" t="s">
        <v>80</v>
      </c>
      <c r="I144" s="60" t="s">
        <v>80</v>
      </c>
      <c r="J144" s="60" t="s">
        <v>80</v>
      </c>
      <c r="K144" s="60" t="str">
        <f t="shared" si="3"/>
        <v>  = </v>
      </c>
    </row>
    <row r="145" spans="1:11" ht="19.5" customHeight="1">
      <c r="A145" s="85" t="s">
        <v>46</v>
      </c>
      <c r="B145" s="21" t="s">
        <v>0</v>
      </c>
      <c r="C145" s="60" t="s">
        <v>80</v>
      </c>
      <c r="D145" s="60" t="s">
        <v>80</v>
      </c>
      <c r="E145" s="60" t="s">
        <v>80</v>
      </c>
      <c r="F145" s="60" t="s">
        <v>80</v>
      </c>
      <c r="G145" s="60" t="s">
        <v>80</v>
      </c>
      <c r="H145" s="60" t="s">
        <v>80</v>
      </c>
      <c r="I145" s="60" t="s">
        <v>80</v>
      </c>
      <c r="J145" s="60" t="s">
        <v>80</v>
      </c>
      <c r="K145" s="61" t="str">
        <f t="shared" si="3"/>
        <v>  = </v>
      </c>
    </row>
    <row r="146" spans="1:11" ht="19.5" customHeight="1">
      <c r="A146" s="85" t="s">
        <v>47</v>
      </c>
      <c r="B146" s="21" t="s">
        <v>0</v>
      </c>
      <c r="C146" s="61" t="s">
        <v>80</v>
      </c>
      <c r="D146" s="61" t="s">
        <v>80</v>
      </c>
      <c r="E146" s="61" t="s">
        <v>80</v>
      </c>
      <c r="F146" s="61" t="s">
        <v>80</v>
      </c>
      <c r="G146" s="61" t="s">
        <v>80</v>
      </c>
      <c r="H146" s="61" t="s">
        <v>80</v>
      </c>
      <c r="I146" s="61" t="s">
        <v>80</v>
      </c>
      <c r="J146" s="61" t="s">
        <v>80</v>
      </c>
      <c r="K146" s="61" t="str">
        <f t="shared" si="3"/>
        <v>  = </v>
      </c>
    </row>
    <row r="147" spans="1:11" ht="19.5" customHeight="1">
      <c r="A147" s="85" t="s">
        <v>48</v>
      </c>
      <c r="B147" s="21" t="s">
        <v>0</v>
      </c>
      <c r="C147" s="61" t="s">
        <v>80</v>
      </c>
      <c r="D147" s="61" t="s">
        <v>80</v>
      </c>
      <c r="E147" s="61" t="s">
        <v>80</v>
      </c>
      <c r="F147" s="61" t="s">
        <v>80</v>
      </c>
      <c r="G147" s="61" t="s">
        <v>80</v>
      </c>
      <c r="H147" s="61" t="s">
        <v>80</v>
      </c>
      <c r="I147" s="61" t="s">
        <v>80</v>
      </c>
      <c r="J147" s="61" t="s">
        <v>80</v>
      </c>
      <c r="K147" s="61" t="str">
        <f t="shared" si="3"/>
        <v>  = </v>
      </c>
    </row>
    <row r="148" spans="1:11" ht="19.5" customHeight="1">
      <c r="A148" s="85" t="s">
        <v>49</v>
      </c>
      <c r="B148" s="21" t="s">
        <v>0</v>
      </c>
      <c r="C148" s="61" t="s">
        <v>80</v>
      </c>
      <c r="D148" s="61" t="s">
        <v>80</v>
      </c>
      <c r="E148" s="61" t="s">
        <v>80</v>
      </c>
      <c r="F148" s="61" t="s">
        <v>80</v>
      </c>
      <c r="G148" s="61" t="s">
        <v>80</v>
      </c>
      <c r="H148" s="61" t="s">
        <v>80</v>
      </c>
      <c r="I148" s="61" t="s">
        <v>80</v>
      </c>
      <c r="J148" s="61" t="s">
        <v>80</v>
      </c>
      <c r="K148" s="61" t="str">
        <f t="shared" si="3"/>
        <v>  = </v>
      </c>
    </row>
    <row r="149" spans="1:11" ht="19.5" customHeight="1">
      <c r="A149" s="85" t="s">
        <v>50</v>
      </c>
      <c r="B149" s="21" t="s">
        <v>0</v>
      </c>
      <c r="C149" s="61" t="s">
        <v>80</v>
      </c>
      <c r="D149" s="61" t="s">
        <v>80</v>
      </c>
      <c r="E149" s="61" t="s">
        <v>80</v>
      </c>
      <c r="F149" s="61" t="s">
        <v>80</v>
      </c>
      <c r="G149" s="61" t="s">
        <v>80</v>
      </c>
      <c r="H149" s="61" t="s">
        <v>80</v>
      </c>
      <c r="I149" s="61" t="s">
        <v>80</v>
      </c>
      <c r="J149" s="61" t="s">
        <v>80</v>
      </c>
      <c r="K149" s="61" t="str">
        <f t="shared" si="3"/>
        <v>  = </v>
      </c>
    </row>
    <row r="150" spans="1:11" ht="19.5" customHeight="1">
      <c r="A150" s="56" t="s">
        <v>248</v>
      </c>
      <c r="B150" s="24" t="s">
        <v>8</v>
      </c>
      <c r="C150" s="81"/>
      <c r="D150" s="81"/>
      <c r="E150" s="81"/>
      <c r="F150" s="81"/>
      <c r="G150" s="81"/>
      <c r="H150" s="81"/>
      <c r="I150" s="81"/>
      <c r="J150" s="81"/>
      <c r="K150" s="81"/>
    </row>
    <row r="151" spans="1:11" ht="19.5" customHeight="1">
      <c r="A151" s="85" t="s">
        <v>69</v>
      </c>
      <c r="B151" s="20" t="s">
        <v>82</v>
      </c>
      <c r="C151" s="68" t="s">
        <v>80</v>
      </c>
      <c r="D151" s="68" t="s">
        <v>80</v>
      </c>
      <c r="E151" s="68" t="s">
        <v>80</v>
      </c>
      <c r="F151" s="68" t="s">
        <v>80</v>
      </c>
      <c r="G151" s="68" t="s">
        <v>80</v>
      </c>
      <c r="H151" s="68" t="s">
        <v>80</v>
      </c>
      <c r="I151" s="68" t="s">
        <v>80</v>
      </c>
      <c r="J151" s="68" t="s">
        <v>80</v>
      </c>
      <c r="K151" s="68" t="str">
        <f>IF(ISERROR(AVERAGE(C151:J151)),"  = ",AVERAGE(C151:J151))</f>
        <v>  = </v>
      </c>
    </row>
    <row r="152" spans="1:11" ht="19.5" customHeight="1">
      <c r="A152" s="85" t="s">
        <v>70</v>
      </c>
      <c r="B152" s="21" t="s">
        <v>0</v>
      </c>
      <c r="C152" s="69" t="s">
        <v>80</v>
      </c>
      <c r="D152" s="69" t="s">
        <v>80</v>
      </c>
      <c r="E152" s="69" t="s">
        <v>80</v>
      </c>
      <c r="F152" s="69" t="s">
        <v>80</v>
      </c>
      <c r="G152" s="69" t="s">
        <v>80</v>
      </c>
      <c r="H152" s="69" t="s">
        <v>80</v>
      </c>
      <c r="I152" s="69" t="s">
        <v>80</v>
      </c>
      <c r="J152" s="69" t="s">
        <v>80</v>
      </c>
      <c r="K152" s="69" t="str">
        <f>IF(ISERROR(AVERAGE(C152:J152)),"  = ",AVERAGE(C152:J152))</f>
        <v>  = </v>
      </c>
    </row>
    <row r="153" spans="1:11" ht="19.5" customHeight="1">
      <c r="A153" s="56" t="s">
        <v>249</v>
      </c>
      <c r="B153" s="23"/>
      <c r="C153" s="81"/>
      <c r="D153" s="81"/>
      <c r="E153" s="81"/>
      <c r="F153" s="81"/>
      <c r="G153" s="81"/>
      <c r="H153" s="81"/>
      <c r="I153" s="81"/>
      <c r="J153" s="81"/>
      <c r="K153" s="81"/>
    </row>
    <row r="154" spans="1:14" ht="19.5" customHeight="1">
      <c r="A154" s="92"/>
      <c r="B154" s="20" t="s">
        <v>82</v>
      </c>
      <c r="C154" s="60">
        <v>55</v>
      </c>
      <c r="D154" s="60">
        <v>79</v>
      </c>
      <c r="E154" s="60" t="s">
        <v>80</v>
      </c>
      <c r="F154" s="60" t="s">
        <v>80</v>
      </c>
      <c r="G154" s="60" t="s">
        <v>80</v>
      </c>
      <c r="H154" s="60" t="s">
        <v>80</v>
      </c>
      <c r="I154" s="60" t="s">
        <v>80</v>
      </c>
      <c r="J154" s="60" t="s">
        <v>80</v>
      </c>
      <c r="K154" s="60">
        <f>AVERAGE(C154:J154)</f>
        <v>67</v>
      </c>
      <c r="L154" s="38"/>
      <c r="N154" s="38"/>
    </row>
    <row r="155" spans="1:14" ht="19.5" customHeight="1">
      <c r="A155" s="57"/>
      <c r="B155" s="18"/>
      <c r="C155" s="83"/>
      <c r="D155" s="83"/>
      <c r="E155" s="83"/>
      <c r="F155" s="83"/>
      <c r="G155" s="83"/>
      <c r="H155" s="83"/>
      <c r="I155" s="83"/>
      <c r="J155" s="83"/>
      <c r="K155" s="83"/>
      <c r="N155" s="38"/>
    </row>
    <row r="156" spans="1:14" ht="19.5" customHeight="1">
      <c r="A156" s="56" t="s">
        <v>250</v>
      </c>
      <c r="B156" s="18"/>
      <c r="C156" s="82"/>
      <c r="D156" s="83"/>
      <c r="E156" s="82"/>
      <c r="F156" s="83"/>
      <c r="G156" s="82"/>
      <c r="H156" s="83"/>
      <c r="I156" s="82"/>
      <c r="J156" s="83"/>
      <c r="K156" s="82"/>
      <c r="N156" s="38"/>
    </row>
    <row r="157" spans="1:11" ht="19.5" customHeight="1">
      <c r="A157" s="56" t="s">
        <v>71</v>
      </c>
      <c r="B157" s="18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1:14" ht="19.5" customHeight="1">
      <c r="A158" s="85" t="s">
        <v>74</v>
      </c>
      <c r="B158" s="20" t="s">
        <v>82</v>
      </c>
      <c r="C158" s="63">
        <v>5</v>
      </c>
      <c r="D158" s="63">
        <v>7</v>
      </c>
      <c r="E158" s="63" t="s">
        <v>80</v>
      </c>
      <c r="F158" s="63" t="s">
        <v>80</v>
      </c>
      <c r="G158" s="63" t="s">
        <v>80</v>
      </c>
      <c r="H158" s="63" t="s">
        <v>80</v>
      </c>
      <c r="I158" s="63">
        <v>4.13</v>
      </c>
      <c r="J158" s="63">
        <v>5.16</v>
      </c>
      <c r="K158" s="63">
        <f>IF(ISERROR(AVERAGE(C158:J158)),"  = ",AVERAGE(C158:J158))</f>
        <v>5.3225</v>
      </c>
      <c r="N158" s="38"/>
    </row>
    <row r="159" spans="1:14" ht="19.5" customHeight="1">
      <c r="A159" s="85" t="s">
        <v>93</v>
      </c>
      <c r="B159" s="21" t="s">
        <v>0</v>
      </c>
      <c r="C159" s="64">
        <v>10.5</v>
      </c>
      <c r="D159" s="64">
        <v>12.5</v>
      </c>
      <c r="E159" s="64" t="s">
        <v>80</v>
      </c>
      <c r="F159" s="64" t="s">
        <v>80</v>
      </c>
      <c r="G159" s="64" t="s">
        <v>80</v>
      </c>
      <c r="H159" s="64" t="s">
        <v>80</v>
      </c>
      <c r="I159" s="64">
        <v>8</v>
      </c>
      <c r="J159" s="64">
        <v>9</v>
      </c>
      <c r="K159" s="64">
        <f>IF(ISERROR(AVERAGE(C159:J159)),"  = ",AVERAGE(C159:J159))</f>
        <v>10</v>
      </c>
      <c r="L159" s="38"/>
      <c r="N159" s="38"/>
    </row>
    <row r="160" spans="1:11" ht="19.5" customHeight="1">
      <c r="A160" s="85" t="s">
        <v>90</v>
      </c>
      <c r="B160" s="21" t="s">
        <v>0</v>
      </c>
      <c r="C160" s="68" t="s">
        <v>80</v>
      </c>
      <c r="D160" s="68" t="s">
        <v>80</v>
      </c>
      <c r="E160" s="68" t="s">
        <v>80</v>
      </c>
      <c r="F160" s="68" t="s">
        <v>80</v>
      </c>
      <c r="G160" s="68" t="s">
        <v>80</v>
      </c>
      <c r="H160" s="68" t="s">
        <v>80</v>
      </c>
      <c r="I160" s="68" t="s">
        <v>80</v>
      </c>
      <c r="J160" s="68" t="s">
        <v>80</v>
      </c>
      <c r="K160" s="68" t="str">
        <f>IF(ISERROR(AVERAGE(C160:J160)),"  = ",AVERAGE(C160:J160))</f>
        <v>  = </v>
      </c>
    </row>
    <row r="161" spans="1:11" ht="19.5" customHeight="1">
      <c r="A161" s="85" t="s">
        <v>90</v>
      </c>
      <c r="B161" s="21" t="s">
        <v>85</v>
      </c>
      <c r="C161" s="68" t="s">
        <v>80</v>
      </c>
      <c r="D161" s="68" t="s">
        <v>80</v>
      </c>
      <c r="E161" s="68" t="s">
        <v>80</v>
      </c>
      <c r="F161" s="68" t="s">
        <v>80</v>
      </c>
      <c r="G161" s="68" t="s">
        <v>80</v>
      </c>
      <c r="H161" s="68" t="s">
        <v>80</v>
      </c>
      <c r="I161" s="68" t="s">
        <v>80</v>
      </c>
      <c r="J161" s="68" t="s">
        <v>80</v>
      </c>
      <c r="K161" s="68" t="str">
        <f>IF(ISERROR(AVERAGE(C161:J161)),"  = ",AVERAGE(C161:J161))</f>
        <v>  = </v>
      </c>
    </row>
    <row r="162" spans="1:11" ht="19.5" customHeight="1">
      <c r="A162" s="56" t="s">
        <v>72</v>
      </c>
      <c r="B162" s="18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9.5" customHeight="1">
      <c r="A163" s="85" t="s">
        <v>51</v>
      </c>
      <c r="B163" s="20" t="s">
        <v>82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8" t="str">
        <f>IF(ISERROR(AVERAGE(C163:J163)),"  = ",AVERAGE(C163:J163))</f>
        <v>  = </v>
      </c>
    </row>
    <row r="164" spans="1:11" ht="19.5" customHeight="1">
      <c r="A164" s="85" t="s">
        <v>52</v>
      </c>
      <c r="B164" s="21" t="s">
        <v>0</v>
      </c>
      <c r="C164" s="64">
        <v>3</v>
      </c>
      <c r="D164" s="64">
        <v>5</v>
      </c>
      <c r="E164" s="64">
        <v>3</v>
      </c>
      <c r="F164" s="64">
        <v>5</v>
      </c>
      <c r="G164" s="64">
        <v>3</v>
      </c>
      <c r="H164" s="64">
        <v>5</v>
      </c>
      <c r="I164" s="64">
        <v>3.5</v>
      </c>
      <c r="J164" s="64">
        <v>5.5</v>
      </c>
      <c r="K164" s="64">
        <f>IF(ISERROR(AVERAGE(C164:J164)),"  = ",AVERAGE(C164:J164))</f>
        <v>4.125</v>
      </c>
    </row>
    <row r="165" spans="1:11" ht="19.5" customHeight="1">
      <c r="A165" s="56"/>
      <c r="B165" s="23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1:11" ht="19.5" customHeight="1">
      <c r="A166" s="56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9.5" customHeight="1">
      <c r="A167" s="56" t="s">
        <v>251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9.5" customHeight="1">
      <c r="A168" s="85" t="s">
        <v>73</v>
      </c>
      <c r="B168" s="20" t="s">
        <v>82</v>
      </c>
      <c r="C168" s="63">
        <v>5.164568990894865</v>
      </c>
      <c r="D168" s="63">
        <v>8.263310385431783</v>
      </c>
      <c r="E168" s="63">
        <v>5.164568990894865</v>
      </c>
      <c r="F168" s="63">
        <v>8.263310385431783</v>
      </c>
      <c r="G168" s="63">
        <v>5.164568990894865</v>
      </c>
      <c r="H168" s="63">
        <v>8.263310385431783</v>
      </c>
      <c r="I168" s="63">
        <v>5.164568990894865</v>
      </c>
      <c r="J168" s="63">
        <v>8.263310385431783</v>
      </c>
      <c r="K168" s="63">
        <f>AVERAGE(C168:J168)</f>
        <v>6.7139396881633235</v>
      </c>
    </row>
    <row r="169" spans="1:11" ht="19.5" customHeight="1">
      <c r="A169" s="85" t="s">
        <v>94</v>
      </c>
      <c r="B169" s="21" t="s">
        <v>0</v>
      </c>
      <c r="C169" s="63">
        <v>0.77</v>
      </c>
      <c r="D169" s="63">
        <v>1</v>
      </c>
      <c r="E169" s="63">
        <v>0.77</v>
      </c>
      <c r="F169" s="63">
        <v>1</v>
      </c>
      <c r="G169" s="63">
        <v>0.77</v>
      </c>
      <c r="H169" s="63">
        <v>1</v>
      </c>
      <c r="I169" s="63">
        <v>0.77</v>
      </c>
      <c r="J169" s="63">
        <v>1</v>
      </c>
      <c r="K169" s="61">
        <f>AVERAGE(C169:J169)</f>
        <v>0.885</v>
      </c>
    </row>
    <row r="170" spans="1:11" ht="19.5" customHeight="1">
      <c r="A170" s="56" t="s">
        <v>252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9.5" customHeight="1">
      <c r="A171" s="85" t="s">
        <v>138</v>
      </c>
      <c r="B171" s="20" t="s">
        <v>82</v>
      </c>
      <c r="C171" s="63">
        <v>7.746853486342298</v>
      </c>
      <c r="D171" s="63">
        <v>11</v>
      </c>
      <c r="E171" s="63">
        <v>7.746853486342298</v>
      </c>
      <c r="F171" s="63">
        <v>11</v>
      </c>
      <c r="G171" s="63">
        <v>7.746853486342298</v>
      </c>
      <c r="H171" s="63">
        <v>11</v>
      </c>
      <c r="I171" s="63">
        <v>7.746853486342298</v>
      </c>
      <c r="J171" s="63">
        <v>11</v>
      </c>
      <c r="K171" s="63">
        <f>AVERAGE(C171:J171)</f>
        <v>9.373426743171148</v>
      </c>
    </row>
    <row r="172" spans="1:11" ht="19.5" customHeight="1">
      <c r="A172" s="85" t="s">
        <v>139</v>
      </c>
      <c r="B172" s="21" t="s">
        <v>0</v>
      </c>
      <c r="C172" s="63">
        <v>2.0658275963579458</v>
      </c>
      <c r="D172" s="63">
        <v>4</v>
      </c>
      <c r="E172" s="63">
        <v>2.0658275963579458</v>
      </c>
      <c r="F172" s="63">
        <v>4</v>
      </c>
      <c r="G172" s="63">
        <v>2.0658275963579458</v>
      </c>
      <c r="H172" s="63">
        <v>4</v>
      </c>
      <c r="I172" s="63">
        <v>2.0658275963579458</v>
      </c>
      <c r="J172" s="63">
        <v>4</v>
      </c>
      <c r="K172" s="64">
        <f>AVERAGE(C172:J172)</f>
        <v>3.032913798178973</v>
      </c>
    </row>
    <row r="173" spans="1:11" ht="19.5" customHeight="1">
      <c r="A173" s="85" t="s">
        <v>140</v>
      </c>
      <c r="B173" s="21" t="s">
        <v>0</v>
      </c>
      <c r="C173" s="63">
        <v>1</v>
      </c>
      <c r="D173" s="63">
        <v>2.3</v>
      </c>
      <c r="E173" s="63">
        <v>1</v>
      </c>
      <c r="F173" s="63">
        <v>2.3</v>
      </c>
      <c r="G173" s="63">
        <v>1</v>
      </c>
      <c r="H173" s="63">
        <v>2.3</v>
      </c>
      <c r="I173" s="63">
        <v>1</v>
      </c>
      <c r="J173" s="63">
        <v>2.3</v>
      </c>
      <c r="K173" s="64">
        <f>AVERAGE(C173:J173)</f>
        <v>1.65</v>
      </c>
    </row>
    <row r="174" spans="1:9" ht="19.5" customHeight="1">
      <c r="A174" s="95" t="s">
        <v>253</v>
      </c>
      <c r="B174" s="26"/>
      <c r="C174" s="26"/>
      <c r="D174" s="26"/>
      <c r="E174" s="22"/>
      <c r="F174" s="22"/>
      <c r="G174" s="7"/>
      <c r="I174" s="7"/>
    </row>
    <row r="175" spans="1:9" ht="12.75">
      <c r="A175" s="19"/>
      <c r="B175" s="26"/>
      <c r="C175" s="26"/>
      <c r="D175" s="26"/>
      <c r="E175" s="22"/>
      <c r="F175" s="22"/>
      <c r="G175" s="7"/>
      <c r="I175" s="7"/>
    </row>
    <row r="176" spans="1:9" ht="12.75">
      <c r="A176" s="19"/>
      <c r="B176" s="26"/>
      <c r="C176" s="26"/>
      <c r="D176" s="26"/>
      <c r="E176" s="22"/>
      <c r="F176" s="22"/>
      <c r="G176" s="7"/>
      <c r="I176" s="7"/>
    </row>
    <row r="177" spans="1:9" ht="12.75">
      <c r="A177" s="7"/>
      <c r="B177" s="7"/>
      <c r="C177" s="7"/>
      <c r="D177" s="7"/>
      <c r="E177" s="1"/>
      <c r="F177" s="1"/>
      <c r="G177" s="7"/>
      <c r="I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190">
    <mergeCell ref="G113:H113"/>
    <mergeCell ref="I113:J113"/>
    <mergeCell ref="G110:H110"/>
    <mergeCell ref="I110:J110"/>
    <mergeCell ref="G111:H111"/>
    <mergeCell ref="I111:J111"/>
    <mergeCell ref="G109:H109"/>
    <mergeCell ref="I109:J109"/>
    <mergeCell ref="G106:H106"/>
    <mergeCell ref="I106:J106"/>
    <mergeCell ref="G107:H107"/>
    <mergeCell ref="I107:J107"/>
    <mergeCell ref="G108:H108"/>
    <mergeCell ref="I108:J108"/>
    <mergeCell ref="G104:H104"/>
    <mergeCell ref="I104:J104"/>
    <mergeCell ref="G105:H105"/>
    <mergeCell ref="I105:J105"/>
    <mergeCell ref="G102:H102"/>
    <mergeCell ref="I102:J102"/>
    <mergeCell ref="G103:H103"/>
    <mergeCell ref="I103:J103"/>
    <mergeCell ref="G100:H100"/>
    <mergeCell ref="I100:J100"/>
    <mergeCell ref="G101:H101"/>
    <mergeCell ref="I101:J101"/>
    <mergeCell ref="G97:H97"/>
    <mergeCell ref="I97:J97"/>
    <mergeCell ref="G98:H98"/>
    <mergeCell ref="I98:J98"/>
    <mergeCell ref="G95:H95"/>
    <mergeCell ref="I95:J95"/>
    <mergeCell ref="G96:H96"/>
    <mergeCell ref="I96:J96"/>
    <mergeCell ref="G93:H93"/>
    <mergeCell ref="I93:J93"/>
    <mergeCell ref="G94:H94"/>
    <mergeCell ref="I94:J94"/>
    <mergeCell ref="G91:H91"/>
    <mergeCell ref="I91:J91"/>
    <mergeCell ref="G92:H92"/>
    <mergeCell ref="I92:J92"/>
    <mergeCell ref="G89:H89"/>
    <mergeCell ref="I89:J89"/>
    <mergeCell ref="G90:H90"/>
    <mergeCell ref="I90:J90"/>
    <mergeCell ref="G87:H87"/>
    <mergeCell ref="I87:J87"/>
    <mergeCell ref="G88:H88"/>
    <mergeCell ref="I88:J88"/>
    <mergeCell ref="G85:H85"/>
    <mergeCell ref="I85:J85"/>
    <mergeCell ref="G86:H86"/>
    <mergeCell ref="I86:J86"/>
    <mergeCell ref="G83:H83"/>
    <mergeCell ref="I83:J83"/>
    <mergeCell ref="G84:H84"/>
    <mergeCell ref="I84:J84"/>
    <mergeCell ref="G81:H81"/>
    <mergeCell ref="I81:J81"/>
    <mergeCell ref="G82:H82"/>
    <mergeCell ref="I82:J82"/>
    <mergeCell ref="G79:H79"/>
    <mergeCell ref="I79:J79"/>
    <mergeCell ref="G80:H80"/>
    <mergeCell ref="I80:J80"/>
    <mergeCell ref="G77:H77"/>
    <mergeCell ref="I77:J77"/>
    <mergeCell ref="G78:H78"/>
    <mergeCell ref="I78:J78"/>
    <mergeCell ref="G75:H75"/>
    <mergeCell ref="I75:J75"/>
    <mergeCell ref="G76:H76"/>
    <mergeCell ref="I76:J76"/>
    <mergeCell ref="G73:H73"/>
    <mergeCell ref="I73:J73"/>
    <mergeCell ref="G74:H74"/>
    <mergeCell ref="I74:J74"/>
    <mergeCell ref="G71:H71"/>
    <mergeCell ref="I71:J71"/>
    <mergeCell ref="G72:H72"/>
    <mergeCell ref="I72:J72"/>
    <mergeCell ref="G69:H69"/>
    <mergeCell ref="G68:H68"/>
    <mergeCell ref="G70:H70"/>
    <mergeCell ref="I70:J70"/>
    <mergeCell ref="I68:J68"/>
    <mergeCell ref="I69:J69"/>
    <mergeCell ref="I65:J65"/>
    <mergeCell ref="I4:J4"/>
    <mergeCell ref="I63:J63"/>
    <mergeCell ref="C109:D109"/>
    <mergeCell ref="E109:F109"/>
    <mergeCell ref="C107:D107"/>
    <mergeCell ref="E107:F107"/>
    <mergeCell ref="C108:D108"/>
    <mergeCell ref="E108:F108"/>
    <mergeCell ref="C105:D105"/>
    <mergeCell ref="C113:D113"/>
    <mergeCell ref="E113:F113"/>
    <mergeCell ref="C110:D110"/>
    <mergeCell ref="E110:F110"/>
    <mergeCell ref="C111:D111"/>
    <mergeCell ref="E111:F111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8:D98"/>
    <mergeCell ref="E98:F98"/>
    <mergeCell ref="C100:D100"/>
    <mergeCell ref="E100:F100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3:D63"/>
    <mergeCell ref="E63:F63"/>
    <mergeCell ref="G63:H63"/>
    <mergeCell ref="C65:D65"/>
    <mergeCell ref="E65:F65"/>
    <mergeCell ref="G65:H65"/>
    <mergeCell ref="A1:F1"/>
    <mergeCell ref="C4:D4"/>
    <mergeCell ref="E4:F4"/>
    <mergeCell ref="G4:H4"/>
    <mergeCell ref="A2:K2"/>
  </mergeCells>
  <printOptions horizontalCentered="1"/>
  <pageMargins left="0.5905511811023623" right="0" top="0" bottom="0" header="0.1968503937007874" footer="0"/>
  <pageSetup fitToHeight="1" fitToWidth="1" orientation="portrait" paperSize="9" scale="2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showGridLines="0" zoomScale="75" zoomScaleNormal="75" workbookViewId="0" topLeftCell="A1">
      <selection activeCell="A115" sqref="A115:K178"/>
    </sheetView>
  </sheetViews>
  <sheetFormatPr defaultColWidth="9.00390625" defaultRowHeight="12.75"/>
  <cols>
    <col min="1" max="1" width="57.25390625" style="0" customWidth="1"/>
    <col min="2" max="2" width="7.25390625" style="0" bestFit="1" customWidth="1"/>
    <col min="3" max="3" width="9.50390625" style="0" customWidth="1"/>
    <col min="4" max="4" width="10.75390625" style="0" customWidth="1"/>
    <col min="5" max="5" width="9.75390625" style="0" customWidth="1"/>
    <col min="6" max="7" width="9.625" style="0" customWidth="1"/>
    <col min="8" max="8" width="10.125" style="0" customWidth="1"/>
    <col min="9" max="9" width="9.625" style="0" customWidth="1"/>
    <col min="10" max="10" width="9.125" style="0" customWidth="1"/>
    <col min="11" max="11" width="10.875" style="0" customWidth="1"/>
    <col min="12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54" customHeight="1">
      <c r="A2" s="132" t="s">
        <v>262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6"/>
      <c r="J3" s="1"/>
    </row>
    <row r="4" spans="1:11" ht="17.25" thickTop="1">
      <c r="A4" s="17"/>
      <c r="B4" s="18"/>
      <c r="C4" s="134" t="s">
        <v>163</v>
      </c>
      <c r="D4" s="134"/>
      <c r="E4" s="134" t="s">
        <v>164</v>
      </c>
      <c r="F4" s="134"/>
      <c r="G4" s="134" t="s">
        <v>165</v>
      </c>
      <c r="H4" s="134"/>
      <c r="I4" s="134" t="s">
        <v>166</v>
      </c>
      <c r="J4" s="134"/>
      <c r="K4" s="70" t="s">
        <v>144</v>
      </c>
    </row>
    <row r="5" spans="1:11" ht="16.5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222</v>
      </c>
    </row>
    <row r="6" spans="1:11" ht="15.7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</row>
    <row r="7" spans="1:11" ht="18">
      <c r="A7" s="85" t="s">
        <v>108</v>
      </c>
      <c r="B7" s="20" t="s">
        <v>81</v>
      </c>
      <c r="C7" s="60" t="s">
        <v>80</v>
      </c>
      <c r="D7" s="60" t="s">
        <v>80</v>
      </c>
      <c r="E7" s="60" t="s">
        <v>80</v>
      </c>
      <c r="F7" s="60" t="s">
        <v>80</v>
      </c>
      <c r="G7" s="60" t="s">
        <v>80</v>
      </c>
      <c r="H7" s="60" t="s">
        <v>80</v>
      </c>
      <c r="I7" s="60" t="s">
        <v>80</v>
      </c>
      <c r="J7" s="60" t="s">
        <v>80</v>
      </c>
      <c r="K7" s="60" t="str">
        <f>IF(ISERROR(AVERAGE(C7:J7)),"  = ",AVERAGE(C7:J7))</f>
        <v>  = </v>
      </c>
    </row>
    <row r="8" spans="1:11" ht="18">
      <c r="A8" s="85" t="s">
        <v>109</v>
      </c>
      <c r="B8" s="20" t="s">
        <v>0</v>
      </c>
      <c r="C8" s="60">
        <v>139.5</v>
      </c>
      <c r="D8" s="60">
        <v>140.5</v>
      </c>
      <c r="E8" s="60">
        <v>139.5</v>
      </c>
      <c r="F8" s="60">
        <v>140.5</v>
      </c>
      <c r="G8" s="60" t="s">
        <v>80</v>
      </c>
      <c r="H8" s="60" t="s">
        <v>80</v>
      </c>
      <c r="I8" s="60" t="s">
        <v>80</v>
      </c>
      <c r="J8" s="60" t="s">
        <v>80</v>
      </c>
      <c r="K8" s="60">
        <f aca="true" t="shared" si="0" ref="K8:K15">IF(ISERROR(AVERAGE(C8:J8)),"  = ",AVERAGE(C8:J8))</f>
        <v>140</v>
      </c>
    </row>
    <row r="9" spans="1:11" ht="18">
      <c r="A9" s="85" t="s">
        <v>110</v>
      </c>
      <c r="B9" s="21" t="s">
        <v>0</v>
      </c>
      <c r="C9" s="60">
        <v>135</v>
      </c>
      <c r="D9" s="60">
        <v>137</v>
      </c>
      <c r="E9" s="60">
        <v>135</v>
      </c>
      <c r="F9" s="60">
        <v>137</v>
      </c>
      <c r="G9" s="60" t="s">
        <v>80</v>
      </c>
      <c r="H9" s="60" t="s">
        <v>80</v>
      </c>
      <c r="I9" s="60" t="s">
        <v>80</v>
      </c>
      <c r="J9" s="60" t="s">
        <v>80</v>
      </c>
      <c r="K9" s="60">
        <f t="shared" si="0"/>
        <v>136</v>
      </c>
    </row>
    <row r="10" spans="1:11" ht="18">
      <c r="A10" s="86" t="s">
        <v>111</v>
      </c>
      <c r="B10" s="21" t="s">
        <v>0</v>
      </c>
      <c r="C10" s="60">
        <v>129</v>
      </c>
      <c r="D10" s="60">
        <v>131</v>
      </c>
      <c r="E10" s="60">
        <v>128</v>
      </c>
      <c r="F10" s="60">
        <v>130</v>
      </c>
      <c r="G10" s="60" t="s">
        <v>80</v>
      </c>
      <c r="H10" s="60" t="s">
        <v>80</v>
      </c>
      <c r="I10" s="60" t="s">
        <v>80</v>
      </c>
      <c r="J10" s="60" t="s">
        <v>80</v>
      </c>
      <c r="K10" s="60">
        <f t="shared" si="0"/>
        <v>129.5</v>
      </c>
    </row>
    <row r="11" spans="1:11" ht="18">
      <c r="A11" s="86" t="s">
        <v>112</v>
      </c>
      <c r="B11" s="21" t="s">
        <v>0</v>
      </c>
      <c r="C11" s="61">
        <v>125</v>
      </c>
      <c r="D11" s="61">
        <v>128</v>
      </c>
      <c r="E11" s="61">
        <v>124</v>
      </c>
      <c r="F11" s="61">
        <v>127</v>
      </c>
      <c r="G11" s="60" t="s">
        <v>80</v>
      </c>
      <c r="H11" s="60" t="s">
        <v>80</v>
      </c>
      <c r="I11" s="60" t="s">
        <v>80</v>
      </c>
      <c r="J11" s="60" t="s">
        <v>80</v>
      </c>
      <c r="K11" s="60">
        <f t="shared" si="0"/>
        <v>126</v>
      </c>
    </row>
    <row r="12" spans="1:11" ht="18">
      <c r="A12" s="86" t="s">
        <v>113</v>
      </c>
      <c r="B12" s="21" t="s">
        <v>0</v>
      </c>
      <c r="C12" s="60" t="s">
        <v>80</v>
      </c>
      <c r="D12" s="60" t="s">
        <v>80</v>
      </c>
      <c r="E12" s="60" t="s">
        <v>80</v>
      </c>
      <c r="F12" s="60" t="s">
        <v>80</v>
      </c>
      <c r="G12" s="60" t="s">
        <v>80</v>
      </c>
      <c r="H12" s="60" t="s">
        <v>80</v>
      </c>
      <c r="I12" s="60" t="s">
        <v>80</v>
      </c>
      <c r="J12" s="60" t="s">
        <v>80</v>
      </c>
      <c r="K12" s="60" t="str">
        <f t="shared" si="0"/>
        <v>  = </v>
      </c>
    </row>
    <row r="13" spans="1:11" ht="18">
      <c r="A13" s="86" t="s">
        <v>114</v>
      </c>
      <c r="B13" s="21" t="s">
        <v>0</v>
      </c>
      <c r="C13" s="60" t="s">
        <v>80</v>
      </c>
      <c r="D13" s="60" t="s">
        <v>80</v>
      </c>
      <c r="E13" s="60" t="s">
        <v>80</v>
      </c>
      <c r="F13" s="60" t="s">
        <v>80</v>
      </c>
      <c r="G13" s="60" t="s">
        <v>80</v>
      </c>
      <c r="H13" s="60" t="s">
        <v>80</v>
      </c>
      <c r="I13" s="60" t="s">
        <v>80</v>
      </c>
      <c r="J13" s="60" t="s">
        <v>80</v>
      </c>
      <c r="K13" s="60" t="str">
        <f t="shared" si="0"/>
        <v>  = </v>
      </c>
    </row>
    <row r="14" spans="1:11" ht="18">
      <c r="A14" s="86" t="s">
        <v>115</v>
      </c>
      <c r="B14" s="21" t="s">
        <v>0</v>
      </c>
      <c r="C14" s="60">
        <v>172.5</v>
      </c>
      <c r="D14" s="60">
        <v>174.5</v>
      </c>
      <c r="E14" s="60">
        <v>171.5</v>
      </c>
      <c r="F14" s="60">
        <v>173.5</v>
      </c>
      <c r="G14" s="60" t="s">
        <v>80</v>
      </c>
      <c r="H14" s="60" t="s">
        <v>80</v>
      </c>
      <c r="I14" s="60" t="s">
        <v>80</v>
      </c>
      <c r="J14" s="60" t="s">
        <v>80</v>
      </c>
      <c r="K14" s="60">
        <f t="shared" si="0"/>
        <v>173</v>
      </c>
    </row>
    <row r="15" spans="1:11" ht="18">
      <c r="A15" s="86" t="s">
        <v>116</v>
      </c>
      <c r="B15" s="21" t="s">
        <v>0</v>
      </c>
      <c r="C15" s="60">
        <v>158.5</v>
      </c>
      <c r="D15" s="60">
        <v>160.5</v>
      </c>
      <c r="E15" s="60">
        <v>157.5</v>
      </c>
      <c r="F15" s="60">
        <v>159.5</v>
      </c>
      <c r="G15" s="60" t="s">
        <v>80</v>
      </c>
      <c r="H15" s="60" t="s">
        <v>80</v>
      </c>
      <c r="I15" s="60" t="s">
        <v>80</v>
      </c>
      <c r="J15" s="60" t="s">
        <v>80</v>
      </c>
      <c r="K15" s="60">
        <f t="shared" si="0"/>
        <v>159</v>
      </c>
    </row>
    <row r="16" spans="1:11" ht="18">
      <c r="A16" s="86" t="s">
        <v>117</v>
      </c>
      <c r="B16" s="21" t="s">
        <v>0</v>
      </c>
      <c r="C16" s="60">
        <v>153.5</v>
      </c>
      <c r="D16" s="60">
        <v>155.5</v>
      </c>
      <c r="E16" s="60">
        <v>152.5</v>
      </c>
      <c r="F16" s="60">
        <v>154.5</v>
      </c>
      <c r="G16" s="60" t="s">
        <v>80</v>
      </c>
      <c r="H16" s="60" t="s">
        <v>80</v>
      </c>
      <c r="I16" s="60" t="s">
        <v>80</v>
      </c>
      <c r="J16" s="60" t="s">
        <v>80</v>
      </c>
      <c r="K16" s="60">
        <f>IF(ISERROR(AVERAGE(C16:J16)),"  = ",AVERAGE(C16:J16))</f>
        <v>154</v>
      </c>
    </row>
    <row r="17" spans="1:11" ht="18" customHeight="1">
      <c r="A17" s="56" t="s">
        <v>231</v>
      </c>
      <c r="B17" s="2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8">
      <c r="A18" s="85" t="s">
        <v>1</v>
      </c>
      <c r="B18" s="20" t="s">
        <v>81</v>
      </c>
      <c r="C18" s="60" t="s">
        <v>80</v>
      </c>
      <c r="D18" s="60" t="s">
        <v>80</v>
      </c>
      <c r="E18" s="60" t="s">
        <v>80</v>
      </c>
      <c r="F18" s="60" t="s">
        <v>80</v>
      </c>
      <c r="G18" s="60" t="s">
        <v>80</v>
      </c>
      <c r="H18" s="60" t="s">
        <v>80</v>
      </c>
      <c r="I18" s="60" t="s">
        <v>80</v>
      </c>
      <c r="J18" s="60" t="s">
        <v>80</v>
      </c>
      <c r="K18" s="60" t="str">
        <f aca="true" t="shared" si="1" ref="K18:K62">IF(ISERROR(AVERAGE(C18:J18)),"  = ",AVERAGE(C18:J18))</f>
        <v>  = </v>
      </c>
    </row>
    <row r="19" spans="1:11" ht="18">
      <c r="A19" s="85" t="s">
        <v>2</v>
      </c>
      <c r="B19" s="21" t="s">
        <v>0</v>
      </c>
      <c r="C19" s="60" t="s">
        <v>80</v>
      </c>
      <c r="D19" s="60" t="s">
        <v>80</v>
      </c>
      <c r="E19" s="60" t="s">
        <v>80</v>
      </c>
      <c r="F19" s="60" t="s">
        <v>80</v>
      </c>
      <c r="G19" s="60" t="s">
        <v>80</v>
      </c>
      <c r="H19" s="60" t="s">
        <v>80</v>
      </c>
      <c r="I19" s="60" t="s">
        <v>80</v>
      </c>
      <c r="J19" s="60" t="s">
        <v>80</v>
      </c>
      <c r="K19" s="60" t="str">
        <f t="shared" si="1"/>
        <v>  = </v>
      </c>
    </row>
    <row r="20" spans="1:11" ht="18" customHeight="1">
      <c r="A20" s="56" t="s">
        <v>232</v>
      </c>
      <c r="B20" s="18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8">
      <c r="A21" s="85" t="s">
        <v>55</v>
      </c>
      <c r="B21" s="20" t="s">
        <v>81</v>
      </c>
      <c r="C21" s="63">
        <v>124.5</v>
      </c>
      <c r="D21" s="63">
        <v>125.5</v>
      </c>
      <c r="E21" s="63">
        <v>123.5</v>
      </c>
      <c r="F21" s="63">
        <v>124.5</v>
      </c>
      <c r="G21" s="63">
        <v>124</v>
      </c>
      <c r="H21" s="63">
        <v>125</v>
      </c>
      <c r="I21" s="63">
        <v>129</v>
      </c>
      <c r="J21" s="63">
        <v>130</v>
      </c>
      <c r="K21" s="63">
        <f t="shared" si="1"/>
        <v>125.75</v>
      </c>
    </row>
    <row r="22" spans="1:11" ht="18">
      <c r="A22" s="85" t="s">
        <v>3</v>
      </c>
      <c r="B22" s="20" t="s">
        <v>0</v>
      </c>
      <c r="C22" s="64" t="s">
        <v>80</v>
      </c>
      <c r="D22" s="64" t="s">
        <v>80</v>
      </c>
      <c r="E22" s="64" t="s">
        <v>80</v>
      </c>
      <c r="F22" s="64" t="s">
        <v>80</v>
      </c>
      <c r="G22" s="64" t="s">
        <v>80</v>
      </c>
      <c r="H22" s="64" t="s">
        <v>80</v>
      </c>
      <c r="I22" s="64" t="s">
        <v>80</v>
      </c>
      <c r="J22" s="64" t="s">
        <v>80</v>
      </c>
      <c r="K22" s="64" t="str">
        <f t="shared" si="1"/>
        <v>  = </v>
      </c>
    </row>
    <row r="23" spans="1:11" ht="26.25" customHeight="1">
      <c r="A23" s="56" t="s">
        <v>233</v>
      </c>
      <c r="B23" s="18"/>
      <c r="C23" s="65"/>
      <c r="D23" s="66"/>
      <c r="E23" s="65"/>
      <c r="F23" s="66"/>
      <c r="G23" s="65"/>
      <c r="H23" s="66"/>
      <c r="I23" s="65"/>
      <c r="J23" s="66"/>
      <c r="K23" s="65"/>
    </row>
    <row r="24" spans="1:11" ht="18">
      <c r="A24" s="87" t="s">
        <v>4</v>
      </c>
      <c r="B24" s="23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8">
      <c r="A25" s="85" t="s">
        <v>5</v>
      </c>
      <c r="B25" s="20" t="s">
        <v>81</v>
      </c>
      <c r="C25" s="63">
        <v>436.5</v>
      </c>
      <c r="D25" s="63">
        <v>441.5</v>
      </c>
      <c r="E25" s="63">
        <v>436.5</v>
      </c>
      <c r="F25" s="63">
        <v>441.5</v>
      </c>
      <c r="G25" s="63">
        <v>436.5</v>
      </c>
      <c r="H25" s="63">
        <v>441.5</v>
      </c>
      <c r="I25" s="63">
        <v>436.5</v>
      </c>
      <c r="J25" s="63">
        <v>441.5</v>
      </c>
      <c r="K25" s="63">
        <f t="shared" si="1"/>
        <v>439</v>
      </c>
    </row>
    <row r="26" spans="1:11" ht="18">
      <c r="A26" s="85" t="s">
        <v>6</v>
      </c>
      <c r="B26" s="21" t="s">
        <v>0</v>
      </c>
      <c r="C26" s="64">
        <v>356.5</v>
      </c>
      <c r="D26" s="64">
        <v>359</v>
      </c>
      <c r="E26" s="64">
        <v>356.5</v>
      </c>
      <c r="F26" s="64">
        <v>359</v>
      </c>
      <c r="G26" s="64">
        <v>356.5</v>
      </c>
      <c r="H26" s="64">
        <v>359</v>
      </c>
      <c r="I26" s="64">
        <v>356.5</v>
      </c>
      <c r="J26" s="64">
        <v>359</v>
      </c>
      <c r="K26" s="64">
        <f t="shared" si="1"/>
        <v>357.75</v>
      </c>
    </row>
    <row r="27" spans="1:11" ht="18">
      <c r="A27" s="85" t="s">
        <v>7</v>
      </c>
      <c r="B27" s="21" t="s">
        <v>0</v>
      </c>
      <c r="C27" s="64">
        <v>338.5</v>
      </c>
      <c r="D27" s="64">
        <v>343.5</v>
      </c>
      <c r="E27" s="64">
        <v>338.5</v>
      </c>
      <c r="F27" s="64">
        <v>343.5</v>
      </c>
      <c r="G27" s="64">
        <v>338.5</v>
      </c>
      <c r="H27" s="64">
        <v>343.5</v>
      </c>
      <c r="I27" s="64">
        <v>338.5</v>
      </c>
      <c r="J27" s="64">
        <v>343.5</v>
      </c>
      <c r="K27" s="64">
        <f t="shared" si="1"/>
        <v>341</v>
      </c>
    </row>
    <row r="28" spans="1:11" ht="18.75" customHeight="1">
      <c r="A28" s="56" t="s">
        <v>234</v>
      </c>
      <c r="B28" s="24" t="s">
        <v>8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8">
      <c r="A29" s="87" t="s">
        <v>58</v>
      </c>
      <c r="B29" s="23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8">
      <c r="A30" s="85" t="s">
        <v>60</v>
      </c>
      <c r="B30" s="20" t="s">
        <v>81</v>
      </c>
      <c r="C30" s="63">
        <v>292</v>
      </c>
      <c r="D30" s="63">
        <v>297</v>
      </c>
      <c r="E30" s="63">
        <v>292</v>
      </c>
      <c r="F30" s="63">
        <v>297</v>
      </c>
      <c r="G30" s="63">
        <v>292</v>
      </c>
      <c r="H30" s="63">
        <v>297</v>
      </c>
      <c r="I30" s="63">
        <v>292</v>
      </c>
      <c r="J30" s="63">
        <v>297</v>
      </c>
      <c r="K30" s="63">
        <f t="shared" si="1"/>
        <v>294.5</v>
      </c>
    </row>
    <row r="31" spans="1:11" ht="21" customHeight="1">
      <c r="A31" s="85" t="s">
        <v>61</v>
      </c>
      <c r="B31" s="21" t="s">
        <v>0</v>
      </c>
      <c r="C31" s="64">
        <v>281.5</v>
      </c>
      <c r="D31" s="64">
        <v>292</v>
      </c>
      <c r="E31" s="64">
        <v>281.5</v>
      </c>
      <c r="F31" s="64">
        <v>292</v>
      </c>
      <c r="G31" s="64">
        <v>281.5</v>
      </c>
      <c r="H31" s="64">
        <v>292</v>
      </c>
      <c r="I31" s="64">
        <v>281.5</v>
      </c>
      <c r="J31" s="64">
        <v>292</v>
      </c>
      <c r="K31" s="64">
        <f t="shared" si="1"/>
        <v>286.75</v>
      </c>
    </row>
    <row r="32" spans="1:11" ht="22.5" customHeight="1">
      <c r="A32" s="56" t="s">
        <v>235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8">
      <c r="A33" s="85" t="s">
        <v>9</v>
      </c>
      <c r="B33" s="20" t="s">
        <v>81</v>
      </c>
      <c r="C33" s="63">
        <v>151</v>
      </c>
      <c r="D33" s="63">
        <v>155</v>
      </c>
      <c r="E33" s="63">
        <v>151</v>
      </c>
      <c r="F33" s="63">
        <v>155</v>
      </c>
      <c r="G33" s="63">
        <v>151</v>
      </c>
      <c r="H33" s="63">
        <v>155</v>
      </c>
      <c r="I33" s="63">
        <v>151</v>
      </c>
      <c r="J33" s="63">
        <v>155</v>
      </c>
      <c r="K33" s="63">
        <f t="shared" si="1"/>
        <v>153</v>
      </c>
    </row>
    <row r="34" spans="1:11" ht="18">
      <c r="A34" s="85" t="s">
        <v>10</v>
      </c>
      <c r="B34" s="21" t="s">
        <v>0</v>
      </c>
      <c r="C34" s="64" t="s">
        <v>80</v>
      </c>
      <c r="D34" s="64" t="s">
        <v>80</v>
      </c>
      <c r="E34" s="64" t="s">
        <v>80</v>
      </c>
      <c r="F34" s="64" t="s">
        <v>80</v>
      </c>
      <c r="G34" s="64" t="s">
        <v>80</v>
      </c>
      <c r="H34" s="64" t="s">
        <v>80</v>
      </c>
      <c r="I34" s="64" t="s">
        <v>80</v>
      </c>
      <c r="J34" s="64" t="s">
        <v>80</v>
      </c>
      <c r="K34" s="64" t="str">
        <f t="shared" si="1"/>
        <v>  = </v>
      </c>
    </row>
    <row r="35" spans="1:11" ht="20.25" customHeight="1">
      <c r="A35" s="56" t="s">
        <v>236</v>
      </c>
      <c r="B35" s="23"/>
      <c r="C35" s="62"/>
      <c r="D35" s="67"/>
      <c r="E35" s="62"/>
      <c r="F35" s="67"/>
      <c r="G35" s="62"/>
      <c r="H35" s="67"/>
      <c r="I35" s="62"/>
      <c r="J35" s="67"/>
      <c r="K35" s="62"/>
    </row>
    <row r="36" spans="1:11" ht="18">
      <c r="A36" s="85" t="s">
        <v>11</v>
      </c>
      <c r="B36" s="20" t="s">
        <v>81</v>
      </c>
      <c r="C36" s="63">
        <v>108</v>
      </c>
      <c r="D36" s="63">
        <v>111</v>
      </c>
      <c r="E36" s="63">
        <v>100</v>
      </c>
      <c r="F36" s="63">
        <v>103</v>
      </c>
      <c r="G36" s="63">
        <v>95</v>
      </c>
      <c r="H36" s="63">
        <v>98</v>
      </c>
      <c r="I36" s="63">
        <v>92</v>
      </c>
      <c r="J36" s="63">
        <v>95</v>
      </c>
      <c r="K36" s="63">
        <f t="shared" si="1"/>
        <v>100.25</v>
      </c>
    </row>
    <row r="37" spans="1:11" ht="18">
      <c r="A37" s="85" t="s">
        <v>12</v>
      </c>
      <c r="B37" s="21" t="s">
        <v>0</v>
      </c>
      <c r="C37" s="63">
        <v>108</v>
      </c>
      <c r="D37" s="64">
        <v>111</v>
      </c>
      <c r="E37" s="63">
        <v>100</v>
      </c>
      <c r="F37" s="64">
        <v>103</v>
      </c>
      <c r="G37" s="63">
        <v>95</v>
      </c>
      <c r="H37" s="64">
        <v>98</v>
      </c>
      <c r="I37" s="63">
        <v>92</v>
      </c>
      <c r="J37" s="64">
        <v>95</v>
      </c>
      <c r="K37" s="63">
        <f t="shared" si="1"/>
        <v>100.25</v>
      </c>
    </row>
    <row r="38" spans="1:11" ht="18">
      <c r="A38" s="85" t="s">
        <v>13</v>
      </c>
      <c r="B38" s="21" t="s">
        <v>0</v>
      </c>
      <c r="C38" s="63">
        <v>111</v>
      </c>
      <c r="D38" s="64">
        <v>114</v>
      </c>
      <c r="E38" s="63">
        <v>103</v>
      </c>
      <c r="F38" s="64">
        <v>106</v>
      </c>
      <c r="G38" s="63">
        <v>98</v>
      </c>
      <c r="H38" s="64">
        <v>101</v>
      </c>
      <c r="I38" s="63">
        <v>95</v>
      </c>
      <c r="J38" s="64">
        <v>98</v>
      </c>
      <c r="K38" s="63">
        <f t="shared" si="1"/>
        <v>103.25</v>
      </c>
    </row>
    <row r="39" spans="1:11" ht="18">
      <c r="A39" s="85" t="s">
        <v>14</v>
      </c>
      <c r="B39" s="21" t="s">
        <v>0</v>
      </c>
      <c r="C39" s="63">
        <v>153</v>
      </c>
      <c r="D39" s="64">
        <v>155</v>
      </c>
      <c r="E39" s="63">
        <v>153</v>
      </c>
      <c r="F39" s="64">
        <v>155</v>
      </c>
      <c r="G39" s="63">
        <v>153</v>
      </c>
      <c r="H39" s="64">
        <v>155</v>
      </c>
      <c r="I39" s="63">
        <v>150</v>
      </c>
      <c r="J39" s="64">
        <v>152</v>
      </c>
      <c r="K39" s="63">
        <f t="shared" si="1"/>
        <v>153.25</v>
      </c>
    </row>
    <row r="40" spans="1:11" ht="22.5" customHeight="1">
      <c r="A40" s="56" t="s">
        <v>237</v>
      </c>
      <c r="B40" s="18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8">
      <c r="A41" s="85" t="s">
        <v>62</v>
      </c>
      <c r="B41" s="20" t="s">
        <v>81</v>
      </c>
      <c r="C41" s="68" t="s">
        <v>80</v>
      </c>
      <c r="D41" s="68" t="s">
        <v>80</v>
      </c>
      <c r="E41" s="68" t="s">
        <v>80</v>
      </c>
      <c r="F41" s="68" t="s">
        <v>80</v>
      </c>
      <c r="G41" s="68" t="s">
        <v>80</v>
      </c>
      <c r="H41" s="68" t="s">
        <v>80</v>
      </c>
      <c r="I41" s="68" t="s">
        <v>80</v>
      </c>
      <c r="J41" s="68" t="s">
        <v>80</v>
      </c>
      <c r="K41" s="68" t="str">
        <f t="shared" si="1"/>
        <v>  = </v>
      </c>
    </row>
    <row r="42" spans="1:11" ht="18">
      <c r="A42" s="85" t="s">
        <v>63</v>
      </c>
      <c r="B42" s="21" t="s">
        <v>0</v>
      </c>
      <c r="C42" s="69" t="s">
        <v>80</v>
      </c>
      <c r="D42" s="69" t="s">
        <v>80</v>
      </c>
      <c r="E42" s="69" t="s">
        <v>80</v>
      </c>
      <c r="F42" s="69" t="s">
        <v>80</v>
      </c>
      <c r="G42" s="69" t="s">
        <v>80</v>
      </c>
      <c r="H42" s="69" t="s">
        <v>80</v>
      </c>
      <c r="I42" s="69" t="s">
        <v>80</v>
      </c>
      <c r="J42" s="69" t="s">
        <v>80</v>
      </c>
      <c r="K42" s="69" t="str">
        <f t="shared" si="1"/>
        <v>  = </v>
      </c>
    </row>
    <row r="43" spans="1:11" ht="18">
      <c r="A43" s="85" t="s">
        <v>64</v>
      </c>
      <c r="B43" s="21" t="s">
        <v>0</v>
      </c>
      <c r="C43" s="69" t="s">
        <v>80</v>
      </c>
      <c r="D43" s="69" t="s">
        <v>80</v>
      </c>
      <c r="E43" s="69" t="s">
        <v>80</v>
      </c>
      <c r="F43" s="69" t="s">
        <v>80</v>
      </c>
      <c r="G43" s="69" t="s">
        <v>80</v>
      </c>
      <c r="H43" s="69" t="s">
        <v>80</v>
      </c>
      <c r="I43" s="69" t="s">
        <v>80</v>
      </c>
      <c r="J43" s="69" t="s">
        <v>80</v>
      </c>
      <c r="K43" s="69" t="str">
        <f t="shared" si="1"/>
        <v>  = </v>
      </c>
    </row>
    <row r="44" spans="1:11" ht="25.5" customHeight="1">
      <c r="A44" s="56" t="s">
        <v>238</v>
      </c>
      <c r="B44" s="18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8">
      <c r="A45" s="85" t="s">
        <v>15</v>
      </c>
      <c r="B45" s="20" t="s">
        <v>81</v>
      </c>
      <c r="C45" s="60">
        <v>232</v>
      </c>
      <c r="D45" s="60">
        <v>233</v>
      </c>
      <c r="E45" s="60">
        <v>228</v>
      </c>
      <c r="F45" s="60">
        <v>229</v>
      </c>
      <c r="G45" s="60" t="s">
        <v>80</v>
      </c>
      <c r="H45" s="60" t="s">
        <v>80</v>
      </c>
      <c r="I45" s="60" t="s">
        <v>80</v>
      </c>
      <c r="J45" s="60" t="s">
        <v>80</v>
      </c>
      <c r="K45" s="60">
        <f t="shared" si="1"/>
        <v>230.5</v>
      </c>
    </row>
    <row r="46" spans="1:11" ht="21" customHeight="1">
      <c r="A46" s="56" t="s">
        <v>239</v>
      </c>
      <c r="B46" s="18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8">
      <c r="A47" s="85" t="s">
        <v>16</v>
      </c>
      <c r="B47" s="20" t="s">
        <v>82</v>
      </c>
      <c r="C47" s="60">
        <v>170</v>
      </c>
      <c r="D47" s="60">
        <v>180</v>
      </c>
      <c r="E47" s="60">
        <v>160</v>
      </c>
      <c r="F47" s="60">
        <v>170</v>
      </c>
      <c r="G47" s="60">
        <v>140</v>
      </c>
      <c r="H47" s="60">
        <v>160</v>
      </c>
      <c r="I47" s="60" t="s">
        <v>80</v>
      </c>
      <c r="J47" s="60" t="s">
        <v>80</v>
      </c>
      <c r="K47" s="60">
        <f t="shared" si="1"/>
        <v>163.33333333333334</v>
      </c>
    </row>
    <row r="48" spans="1:11" ht="18">
      <c r="A48" s="85" t="s">
        <v>167</v>
      </c>
      <c r="B48" s="20"/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0">
        <v>50</v>
      </c>
      <c r="J48" s="60">
        <v>60</v>
      </c>
      <c r="K48" s="60">
        <f t="shared" si="1"/>
        <v>55</v>
      </c>
    </row>
    <row r="49" spans="1:11" ht="18">
      <c r="A49" s="85" t="s">
        <v>168</v>
      </c>
      <c r="B49" s="20"/>
      <c r="C49" s="61" t="s">
        <v>80</v>
      </c>
      <c r="D49" s="61" t="s">
        <v>80</v>
      </c>
      <c r="E49" s="61" t="s">
        <v>80</v>
      </c>
      <c r="F49" s="61" t="s">
        <v>80</v>
      </c>
      <c r="G49" s="61" t="s">
        <v>80</v>
      </c>
      <c r="H49" s="61" t="s">
        <v>80</v>
      </c>
      <c r="I49" s="60">
        <v>140</v>
      </c>
      <c r="J49" s="60">
        <v>160</v>
      </c>
      <c r="K49" s="60">
        <f t="shared" si="1"/>
        <v>150</v>
      </c>
    </row>
    <row r="50" spans="1:11" ht="18">
      <c r="A50" s="85" t="s">
        <v>17</v>
      </c>
      <c r="B50" s="21" t="s">
        <v>0</v>
      </c>
      <c r="C50" s="61" t="s">
        <v>80</v>
      </c>
      <c r="D50" s="61" t="s">
        <v>80</v>
      </c>
      <c r="E50" s="61" t="s">
        <v>80</v>
      </c>
      <c r="F50" s="61" t="s">
        <v>80</v>
      </c>
      <c r="G50" s="61" t="s">
        <v>80</v>
      </c>
      <c r="H50" s="61" t="s">
        <v>80</v>
      </c>
      <c r="I50" s="61" t="s">
        <v>80</v>
      </c>
      <c r="J50" s="61" t="s">
        <v>80</v>
      </c>
      <c r="K50" s="61" t="str">
        <f t="shared" si="1"/>
        <v>  = </v>
      </c>
    </row>
    <row r="51" spans="1:11" ht="18">
      <c r="A51" s="85" t="s">
        <v>18</v>
      </c>
      <c r="B51" s="21" t="s">
        <v>0</v>
      </c>
      <c r="C51" s="61" t="s">
        <v>80</v>
      </c>
      <c r="D51" s="61" t="s">
        <v>80</v>
      </c>
      <c r="E51" s="61" t="s">
        <v>80</v>
      </c>
      <c r="F51" s="61" t="s">
        <v>80</v>
      </c>
      <c r="G51" s="61" t="s">
        <v>80</v>
      </c>
      <c r="H51" s="61" t="s">
        <v>80</v>
      </c>
      <c r="I51" s="61" t="s">
        <v>80</v>
      </c>
      <c r="J51" s="61" t="s">
        <v>80</v>
      </c>
      <c r="K51" s="61" t="str">
        <f t="shared" si="1"/>
        <v>  = </v>
      </c>
    </row>
    <row r="52" spans="1:11" ht="18">
      <c r="A52" s="85" t="s">
        <v>19</v>
      </c>
      <c r="B52" s="21" t="s">
        <v>0</v>
      </c>
      <c r="C52" s="61" t="s">
        <v>80</v>
      </c>
      <c r="D52" s="61" t="s">
        <v>80</v>
      </c>
      <c r="E52" s="61" t="s">
        <v>80</v>
      </c>
      <c r="F52" s="61" t="s">
        <v>80</v>
      </c>
      <c r="G52" s="61" t="s">
        <v>80</v>
      </c>
      <c r="H52" s="61" t="s">
        <v>80</v>
      </c>
      <c r="I52" s="61" t="s">
        <v>80</v>
      </c>
      <c r="J52" s="61" t="s">
        <v>80</v>
      </c>
      <c r="K52" s="61" t="str">
        <f t="shared" si="1"/>
        <v>  = </v>
      </c>
    </row>
    <row r="53" spans="1:11" ht="18">
      <c r="A53" s="85" t="s">
        <v>20</v>
      </c>
      <c r="B53" s="21" t="s">
        <v>0</v>
      </c>
      <c r="C53" s="61" t="s">
        <v>80</v>
      </c>
      <c r="D53" s="61" t="s">
        <v>80</v>
      </c>
      <c r="E53" s="61" t="s">
        <v>80</v>
      </c>
      <c r="F53" s="61" t="s">
        <v>80</v>
      </c>
      <c r="G53" s="61" t="s">
        <v>80</v>
      </c>
      <c r="H53" s="61" t="s">
        <v>80</v>
      </c>
      <c r="I53" s="61">
        <v>60</v>
      </c>
      <c r="J53" s="61">
        <v>70</v>
      </c>
      <c r="K53" s="61">
        <f t="shared" si="1"/>
        <v>65</v>
      </c>
    </row>
    <row r="54" spans="1:11" ht="18">
      <c r="A54" s="85" t="s">
        <v>21</v>
      </c>
      <c r="B54" s="21" t="s">
        <v>0</v>
      </c>
      <c r="C54" s="61">
        <v>13</v>
      </c>
      <c r="D54" s="61">
        <v>16</v>
      </c>
      <c r="E54" s="61">
        <v>13</v>
      </c>
      <c r="F54" s="61">
        <v>16</v>
      </c>
      <c r="G54" s="61">
        <v>13</v>
      </c>
      <c r="H54" s="61">
        <v>16</v>
      </c>
      <c r="I54" s="61">
        <v>13</v>
      </c>
      <c r="J54" s="61">
        <v>16</v>
      </c>
      <c r="K54" s="61">
        <f t="shared" si="1"/>
        <v>14.5</v>
      </c>
    </row>
    <row r="55" spans="1:11" ht="18">
      <c r="A55" s="85" t="s">
        <v>22</v>
      </c>
      <c r="B55" s="21" t="s">
        <v>0</v>
      </c>
      <c r="C55" s="61">
        <v>16</v>
      </c>
      <c r="D55" s="61">
        <v>18</v>
      </c>
      <c r="E55" s="61">
        <v>16</v>
      </c>
      <c r="F55" s="61">
        <v>18</v>
      </c>
      <c r="G55" s="61">
        <v>16</v>
      </c>
      <c r="H55" s="61">
        <v>18</v>
      </c>
      <c r="I55" s="61">
        <v>16</v>
      </c>
      <c r="J55" s="61">
        <v>18</v>
      </c>
      <c r="K55" s="61">
        <f t="shared" si="1"/>
        <v>17</v>
      </c>
    </row>
    <row r="56" spans="1:11" ht="18">
      <c r="A56" s="85" t="s">
        <v>23</v>
      </c>
      <c r="B56" s="21" t="s">
        <v>0</v>
      </c>
      <c r="C56" s="60" t="s">
        <v>80</v>
      </c>
      <c r="D56" s="60" t="s">
        <v>80</v>
      </c>
      <c r="E56" s="60" t="s">
        <v>80</v>
      </c>
      <c r="F56" s="60" t="s">
        <v>80</v>
      </c>
      <c r="G56" s="60" t="s">
        <v>80</v>
      </c>
      <c r="H56" s="60" t="s">
        <v>80</v>
      </c>
      <c r="I56" s="60" t="s">
        <v>80</v>
      </c>
      <c r="J56" s="60" t="s">
        <v>80</v>
      </c>
      <c r="K56" s="60" t="str">
        <f t="shared" si="1"/>
        <v>  = </v>
      </c>
    </row>
    <row r="57" spans="1:11" ht="18">
      <c r="A57" s="85" t="s">
        <v>24</v>
      </c>
      <c r="B57" s="21" t="s">
        <v>0</v>
      </c>
      <c r="C57" s="60" t="s">
        <v>80</v>
      </c>
      <c r="D57" s="60" t="s">
        <v>80</v>
      </c>
      <c r="E57" s="60" t="s">
        <v>80</v>
      </c>
      <c r="F57" s="60" t="s">
        <v>80</v>
      </c>
      <c r="G57" s="60" t="s">
        <v>80</v>
      </c>
      <c r="H57" s="60" t="s">
        <v>80</v>
      </c>
      <c r="I57" s="60" t="s">
        <v>80</v>
      </c>
      <c r="J57" s="60" t="s">
        <v>80</v>
      </c>
      <c r="K57" s="60" t="str">
        <f t="shared" si="1"/>
        <v>  = </v>
      </c>
    </row>
    <row r="58" spans="1:11" ht="18">
      <c r="A58" s="85" t="s">
        <v>25</v>
      </c>
      <c r="B58" s="21" t="s">
        <v>0</v>
      </c>
      <c r="C58" s="60" t="s">
        <v>80</v>
      </c>
      <c r="D58" s="60" t="s">
        <v>80</v>
      </c>
      <c r="E58" s="60" t="s">
        <v>80</v>
      </c>
      <c r="F58" s="60" t="s">
        <v>80</v>
      </c>
      <c r="G58" s="60" t="s">
        <v>80</v>
      </c>
      <c r="H58" s="60" t="s">
        <v>80</v>
      </c>
      <c r="I58" s="60" t="s">
        <v>80</v>
      </c>
      <c r="J58" s="60" t="s">
        <v>80</v>
      </c>
      <c r="K58" s="60" t="str">
        <f t="shared" si="1"/>
        <v>  = </v>
      </c>
    </row>
    <row r="59" spans="1:11" ht="18">
      <c r="A59" s="85" t="s">
        <v>26</v>
      </c>
      <c r="B59" s="21" t="s">
        <v>0</v>
      </c>
      <c r="C59" s="60" t="s">
        <v>80</v>
      </c>
      <c r="D59" s="60" t="s">
        <v>80</v>
      </c>
      <c r="E59" s="60" t="s">
        <v>80</v>
      </c>
      <c r="F59" s="60" t="s">
        <v>80</v>
      </c>
      <c r="G59" s="60">
        <v>70</v>
      </c>
      <c r="H59" s="60">
        <v>80</v>
      </c>
      <c r="I59" s="60">
        <v>70</v>
      </c>
      <c r="J59" s="60">
        <v>80</v>
      </c>
      <c r="K59" s="60">
        <f t="shared" si="1"/>
        <v>75</v>
      </c>
    </row>
    <row r="60" spans="1:11" ht="18">
      <c r="A60" s="85" t="s">
        <v>27</v>
      </c>
      <c r="B60" s="21" t="s">
        <v>0</v>
      </c>
      <c r="C60" s="60" t="s">
        <v>80</v>
      </c>
      <c r="D60" s="60" t="s">
        <v>80</v>
      </c>
      <c r="E60" s="60" t="s">
        <v>80</v>
      </c>
      <c r="F60" s="60" t="s">
        <v>80</v>
      </c>
      <c r="G60" s="60">
        <v>25</v>
      </c>
      <c r="H60" s="60">
        <v>31</v>
      </c>
      <c r="I60" s="60">
        <v>15</v>
      </c>
      <c r="J60" s="60">
        <v>18</v>
      </c>
      <c r="K60" s="60">
        <f t="shared" si="1"/>
        <v>22.25</v>
      </c>
    </row>
    <row r="61" spans="1:11" ht="18">
      <c r="A61" s="85" t="s">
        <v>28</v>
      </c>
      <c r="B61" s="21" t="s">
        <v>0</v>
      </c>
      <c r="C61" s="61" t="s">
        <v>80</v>
      </c>
      <c r="D61" s="61" t="s">
        <v>80</v>
      </c>
      <c r="E61" s="61" t="s">
        <v>80</v>
      </c>
      <c r="F61" s="61" t="s">
        <v>80</v>
      </c>
      <c r="G61" s="61" t="s">
        <v>80</v>
      </c>
      <c r="H61" s="61" t="s">
        <v>80</v>
      </c>
      <c r="I61" s="61" t="s">
        <v>80</v>
      </c>
      <c r="J61" s="61" t="s">
        <v>80</v>
      </c>
      <c r="K61" s="61" t="str">
        <f t="shared" si="1"/>
        <v>  = </v>
      </c>
    </row>
    <row r="62" spans="1:11" ht="18">
      <c r="A62" s="85" t="s">
        <v>29</v>
      </c>
      <c r="B62" s="21" t="s">
        <v>0</v>
      </c>
      <c r="C62" s="61" t="s">
        <v>80</v>
      </c>
      <c r="D62" s="61" t="s">
        <v>80</v>
      </c>
      <c r="E62" s="61" t="s">
        <v>80</v>
      </c>
      <c r="F62" s="61" t="s">
        <v>80</v>
      </c>
      <c r="G62" s="61" t="s">
        <v>80</v>
      </c>
      <c r="H62" s="61" t="s">
        <v>80</v>
      </c>
      <c r="I62" s="61" t="s">
        <v>80</v>
      </c>
      <c r="J62" s="61" t="s">
        <v>80</v>
      </c>
      <c r="K62" s="61" t="str">
        <f t="shared" si="1"/>
        <v>  = </v>
      </c>
    </row>
    <row r="63" spans="1:11" ht="15.75">
      <c r="A63" s="56"/>
      <c r="B63" s="9"/>
      <c r="C63" s="4"/>
      <c r="D63" s="4"/>
      <c r="E63" s="4"/>
      <c r="F63" s="4"/>
      <c r="G63" s="4"/>
      <c r="H63" s="4"/>
      <c r="I63" s="4"/>
      <c r="J63" s="4"/>
      <c r="K63" s="4"/>
    </row>
    <row r="64" spans="1:11" ht="16.5" thickBot="1">
      <c r="A64" s="13"/>
      <c r="B64" s="12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7.25" thickTop="1">
      <c r="A65" s="57"/>
      <c r="B65" s="18"/>
      <c r="C65" s="134" t="s">
        <v>163</v>
      </c>
      <c r="D65" s="134"/>
      <c r="E65" s="134" t="s">
        <v>164</v>
      </c>
      <c r="F65" s="134"/>
      <c r="G65" s="134" t="s">
        <v>165</v>
      </c>
      <c r="H65" s="134"/>
      <c r="I65" s="134" t="s">
        <v>166</v>
      </c>
      <c r="J65" s="134"/>
      <c r="K65" s="70" t="s">
        <v>144</v>
      </c>
    </row>
    <row r="66" spans="1:11" ht="15.75">
      <c r="A66" s="58"/>
      <c r="B66" s="8"/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15.75">
      <c r="A67" s="59"/>
      <c r="B67" s="5"/>
      <c r="C67" s="141" t="s">
        <v>59</v>
      </c>
      <c r="D67" s="141"/>
      <c r="E67" s="141" t="s">
        <v>59</v>
      </c>
      <c r="F67" s="141"/>
      <c r="G67" s="141" t="s">
        <v>59</v>
      </c>
      <c r="H67" s="141"/>
      <c r="I67" s="141" t="s">
        <v>59</v>
      </c>
      <c r="J67" s="141"/>
      <c r="K67" s="73" t="s">
        <v>222</v>
      </c>
    </row>
    <row r="68" spans="1:11" ht="17.25" customHeight="1">
      <c r="A68" s="56" t="s">
        <v>78</v>
      </c>
      <c r="B68" s="24" t="s">
        <v>8</v>
      </c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>
      <c r="A69" s="87" t="s">
        <v>30</v>
      </c>
      <c r="B69" s="24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8">
      <c r="A70" s="85" t="s">
        <v>118</v>
      </c>
      <c r="B70" s="20" t="s">
        <v>83</v>
      </c>
      <c r="C70" s="136">
        <v>5.5</v>
      </c>
      <c r="D70" s="136"/>
      <c r="E70" s="136">
        <v>5.5</v>
      </c>
      <c r="F70" s="136"/>
      <c r="G70" s="136">
        <v>5.5</v>
      </c>
      <c r="H70" s="136"/>
      <c r="I70" s="136">
        <v>5.5</v>
      </c>
      <c r="J70" s="136"/>
      <c r="K70" s="63">
        <f>AVERAGE(C70:J70)</f>
        <v>5.5</v>
      </c>
    </row>
    <row r="71" spans="1:11" ht="18">
      <c r="A71" s="85" t="s">
        <v>119</v>
      </c>
      <c r="B71" s="21" t="s">
        <v>0</v>
      </c>
      <c r="C71" s="136">
        <v>5.5</v>
      </c>
      <c r="D71" s="136"/>
      <c r="E71" s="136">
        <v>5.5</v>
      </c>
      <c r="F71" s="136"/>
      <c r="G71" s="136">
        <v>5.5</v>
      </c>
      <c r="H71" s="136"/>
      <c r="I71" s="136">
        <v>5.5</v>
      </c>
      <c r="J71" s="136"/>
      <c r="K71" s="63">
        <f>AVERAGE(C71:J71)</f>
        <v>5.5</v>
      </c>
    </row>
    <row r="72" spans="1:11" ht="30">
      <c r="A72" s="88" t="s">
        <v>120</v>
      </c>
      <c r="B72" s="20" t="s">
        <v>0</v>
      </c>
      <c r="C72" s="136">
        <v>0.88</v>
      </c>
      <c r="D72" s="136"/>
      <c r="E72" s="136">
        <v>0.89</v>
      </c>
      <c r="F72" s="136"/>
      <c r="G72" s="136">
        <v>0.94</v>
      </c>
      <c r="H72" s="136"/>
      <c r="I72" s="136">
        <v>0.94</v>
      </c>
      <c r="J72" s="136"/>
      <c r="K72" s="63">
        <f>AVERAGE(C72:J72)</f>
        <v>0.9125</v>
      </c>
    </row>
    <row r="73" spans="1:11" ht="18">
      <c r="A73" s="89" t="s">
        <v>121</v>
      </c>
      <c r="B73" s="24" t="s">
        <v>8</v>
      </c>
      <c r="C73" s="140"/>
      <c r="D73" s="140"/>
      <c r="E73" s="140"/>
      <c r="F73" s="140"/>
      <c r="G73" s="140"/>
      <c r="H73" s="140"/>
      <c r="I73" s="140"/>
      <c r="J73" s="140"/>
      <c r="K73" s="66"/>
    </row>
    <row r="74" spans="1:11" ht="18">
      <c r="A74" s="90" t="s">
        <v>103</v>
      </c>
      <c r="B74" s="20" t="s">
        <v>0</v>
      </c>
      <c r="C74" s="136">
        <v>1.15</v>
      </c>
      <c r="D74" s="136"/>
      <c r="E74" s="136">
        <v>1.17</v>
      </c>
      <c r="F74" s="136"/>
      <c r="G74" s="136">
        <v>1.25</v>
      </c>
      <c r="H74" s="136"/>
      <c r="I74" s="136">
        <v>1.35</v>
      </c>
      <c r="J74" s="136"/>
      <c r="K74" s="63">
        <f>AVERAGE(C74:J74)</f>
        <v>1.23</v>
      </c>
    </row>
    <row r="75" spans="1:11" ht="18">
      <c r="A75" s="90" t="s">
        <v>104</v>
      </c>
      <c r="B75" s="21" t="s">
        <v>0</v>
      </c>
      <c r="C75" s="136">
        <v>0.91</v>
      </c>
      <c r="D75" s="136"/>
      <c r="E75" s="136">
        <v>0.95</v>
      </c>
      <c r="F75" s="136"/>
      <c r="G75" s="136">
        <v>1.09</v>
      </c>
      <c r="H75" s="136"/>
      <c r="I75" s="136">
        <v>1.19</v>
      </c>
      <c r="J75" s="136"/>
      <c r="K75" s="63">
        <f>AVERAGE(C75:J75)</f>
        <v>1.0350000000000001</v>
      </c>
    </row>
    <row r="76" spans="1:11" ht="18">
      <c r="A76" s="85" t="s">
        <v>122</v>
      </c>
      <c r="B76" s="21" t="s">
        <v>0</v>
      </c>
      <c r="C76" s="136">
        <v>5.5</v>
      </c>
      <c r="D76" s="136"/>
      <c r="E76" s="136">
        <v>5.5</v>
      </c>
      <c r="F76" s="136"/>
      <c r="G76" s="136">
        <v>5.5</v>
      </c>
      <c r="H76" s="136"/>
      <c r="I76" s="136">
        <v>5.5</v>
      </c>
      <c r="J76" s="136"/>
      <c r="K76" s="63">
        <f>AVERAGE(C76:J76)</f>
        <v>5.5</v>
      </c>
    </row>
    <row r="77" spans="1:11" ht="18">
      <c r="A77" s="85" t="s">
        <v>123</v>
      </c>
      <c r="B77" s="21" t="s">
        <v>0</v>
      </c>
      <c r="C77" s="133">
        <v>1.37</v>
      </c>
      <c r="D77" s="133"/>
      <c r="E77" s="133">
        <v>1.32</v>
      </c>
      <c r="F77" s="133"/>
      <c r="G77" s="133">
        <v>1.27</v>
      </c>
      <c r="H77" s="133"/>
      <c r="I77" s="133">
        <v>1.12</v>
      </c>
      <c r="J77" s="133"/>
      <c r="K77" s="64">
        <f>AVERAGE(C77:J77)</f>
        <v>1.27</v>
      </c>
    </row>
    <row r="78" spans="1:11" ht="18">
      <c r="A78" s="89" t="s">
        <v>124</v>
      </c>
      <c r="B78" s="18"/>
      <c r="C78" s="139"/>
      <c r="D78" s="139"/>
      <c r="E78" s="139"/>
      <c r="F78" s="139"/>
      <c r="G78" s="139"/>
      <c r="H78" s="139"/>
      <c r="I78" s="139"/>
      <c r="J78" s="139"/>
      <c r="K78" s="76"/>
    </row>
    <row r="79" spans="1:11" ht="18">
      <c r="A79" s="90" t="s">
        <v>105</v>
      </c>
      <c r="B79" s="20" t="s">
        <v>0</v>
      </c>
      <c r="C79" s="136">
        <v>1.21</v>
      </c>
      <c r="D79" s="136"/>
      <c r="E79" s="136">
        <v>1.17</v>
      </c>
      <c r="F79" s="136"/>
      <c r="G79" s="136">
        <v>1.06</v>
      </c>
      <c r="H79" s="136"/>
      <c r="I79" s="136">
        <v>1.06</v>
      </c>
      <c r="J79" s="136"/>
      <c r="K79" s="63">
        <f>AVERAGE(C79:J79)</f>
        <v>1.125</v>
      </c>
    </row>
    <row r="80" spans="1:11" ht="18">
      <c r="A80" s="90" t="s">
        <v>106</v>
      </c>
      <c r="B80" s="21" t="s">
        <v>0</v>
      </c>
      <c r="C80" s="136">
        <v>1.27</v>
      </c>
      <c r="D80" s="136"/>
      <c r="E80" s="136">
        <v>1.23</v>
      </c>
      <c r="F80" s="136"/>
      <c r="G80" s="136">
        <v>1.12</v>
      </c>
      <c r="H80" s="136"/>
      <c r="I80" s="136">
        <v>1.12</v>
      </c>
      <c r="J80" s="136"/>
      <c r="K80" s="63">
        <f>AVERAGE(C80:J80)</f>
        <v>1.185</v>
      </c>
    </row>
    <row r="81" spans="1:11" ht="18">
      <c r="A81" s="57"/>
      <c r="B81" s="24" t="s">
        <v>8</v>
      </c>
      <c r="C81" s="135"/>
      <c r="D81" s="135"/>
      <c r="E81" s="135"/>
      <c r="F81" s="135"/>
      <c r="G81" s="135"/>
      <c r="H81" s="135"/>
      <c r="I81" s="135"/>
      <c r="J81" s="135"/>
      <c r="K81" s="77"/>
    </row>
    <row r="82" spans="1:11" ht="46.5">
      <c r="A82" s="97" t="s">
        <v>255</v>
      </c>
      <c r="B82" s="24" t="s">
        <v>8</v>
      </c>
      <c r="C82" s="135"/>
      <c r="D82" s="135"/>
      <c r="E82" s="135"/>
      <c r="F82" s="135"/>
      <c r="G82" s="135"/>
      <c r="H82" s="135"/>
      <c r="I82" s="135"/>
      <c r="J82" s="135"/>
      <c r="K82" s="77"/>
    </row>
    <row r="83" spans="1:11" ht="18">
      <c r="A83" s="56" t="s">
        <v>75</v>
      </c>
      <c r="B83" s="24" t="s">
        <v>8</v>
      </c>
      <c r="C83" s="135"/>
      <c r="D83" s="135"/>
      <c r="E83" s="135"/>
      <c r="F83" s="135"/>
      <c r="G83" s="135"/>
      <c r="H83" s="135"/>
      <c r="I83" s="135"/>
      <c r="J83" s="135"/>
      <c r="K83" s="77"/>
    </row>
    <row r="84" spans="1:11" ht="18">
      <c r="A84" s="91" t="s">
        <v>56</v>
      </c>
      <c r="B84" s="20" t="s">
        <v>83</v>
      </c>
      <c r="C84" s="136">
        <v>2.4</v>
      </c>
      <c r="D84" s="136"/>
      <c r="E84" s="136">
        <v>2.37</v>
      </c>
      <c r="F84" s="136"/>
      <c r="G84" s="136">
        <v>2.35</v>
      </c>
      <c r="H84" s="136"/>
      <c r="I84" s="136">
        <v>2.35</v>
      </c>
      <c r="J84" s="136"/>
      <c r="K84" s="63">
        <f aca="true" t="shared" si="2" ref="K84:K89">AVERAGE(C84:J84)</f>
        <v>2.3674999999999997</v>
      </c>
    </row>
    <row r="85" spans="1:11" ht="18">
      <c r="A85" s="91" t="s">
        <v>102</v>
      </c>
      <c r="B85" s="21" t="s">
        <v>0</v>
      </c>
      <c r="C85" s="133">
        <v>2.27</v>
      </c>
      <c r="D85" s="133"/>
      <c r="E85" s="133">
        <v>2.24</v>
      </c>
      <c r="F85" s="133"/>
      <c r="G85" s="133">
        <v>2.22</v>
      </c>
      <c r="H85" s="133"/>
      <c r="I85" s="133">
        <v>2.22</v>
      </c>
      <c r="J85" s="133"/>
      <c r="K85" s="64">
        <f t="shared" si="2"/>
        <v>2.2375000000000003</v>
      </c>
    </row>
    <row r="86" spans="1:11" ht="18">
      <c r="A86" s="91" t="s">
        <v>101</v>
      </c>
      <c r="B86" s="21" t="s">
        <v>0</v>
      </c>
      <c r="C86" s="133">
        <v>2.03</v>
      </c>
      <c r="D86" s="133"/>
      <c r="E86" s="133">
        <v>2</v>
      </c>
      <c r="F86" s="133"/>
      <c r="G86" s="133">
        <v>1.98</v>
      </c>
      <c r="H86" s="133"/>
      <c r="I86" s="133">
        <v>1.98</v>
      </c>
      <c r="J86" s="133"/>
      <c r="K86" s="64">
        <f t="shared" si="2"/>
        <v>1.9975</v>
      </c>
    </row>
    <row r="87" spans="1:11" ht="18">
      <c r="A87" s="91" t="s">
        <v>100</v>
      </c>
      <c r="B87" s="21" t="s">
        <v>0</v>
      </c>
      <c r="C87" s="133">
        <v>1.7</v>
      </c>
      <c r="D87" s="133"/>
      <c r="E87" s="133">
        <v>1.67</v>
      </c>
      <c r="F87" s="133"/>
      <c r="G87" s="133">
        <v>1.67</v>
      </c>
      <c r="H87" s="133"/>
      <c r="I87" s="133">
        <v>1.67</v>
      </c>
      <c r="J87" s="133"/>
      <c r="K87" s="64">
        <f t="shared" si="2"/>
        <v>1.6775</v>
      </c>
    </row>
    <row r="88" spans="1:11" ht="18">
      <c r="A88" s="91" t="s">
        <v>99</v>
      </c>
      <c r="B88" s="21" t="s">
        <v>0</v>
      </c>
      <c r="C88" s="133">
        <v>1.55</v>
      </c>
      <c r="D88" s="133"/>
      <c r="E88" s="133">
        <v>1.52</v>
      </c>
      <c r="F88" s="133"/>
      <c r="G88" s="133">
        <v>1.52</v>
      </c>
      <c r="H88" s="133"/>
      <c r="I88" s="133">
        <v>1.52</v>
      </c>
      <c r="J88" s="133"/>
      <c r="K88" s="64">
        <f t="shared" si="2"/>
        <v>1.5274999999999999</v>
      </c>
    </row>
    <row r="89" spans="1:11" ht="18">
      <c r="A89" s="91" t="s">
        <v>98</v>
      </c>
      <c r="B89" s="21" t="s">
        <v>0</v>
      </c>
      <c r="C89" s="133">
        <v>1.07</v>
      </c>
      <c r="D89" s="133"/>
      <c r="E89" s="133">
        <v>1.04</v>
      </c>
      <c r="F89" s="133"/>
      <c r="G89" s="133">
        <v>1.04</v>
      </c>
      <c r="H89" s="133"/>
      <c r="I89" s="133">
        <v>1.04</v>
      </c>
      <c r="J89" s="133"/>
      <c r="K89" s="64">
        <f t="shared" si="2"/>
        <v>1.0475</v>
      </c>
    </row>
    <row r="90" spans="1:11" ht="18">
      <c r="A90" s="56" t="s">
        <v>77</v>
      </c>
      <c r="B90" s="23"/>
      <c r="C90" s="135"/>
      <c r="D90" s="135"/>
      <c r="E90" s="135"/>
      <c r="F90" s="135"/>
      <c r="G90" s="135"/>
      <c r="H90" s="135"/>
      <c r="I90" s="135"/>
      <c r="J90" s="135"/>
      <c r="K90" s="77"/>
    </row>
    <row r="91" spans="1:11" ht="18">
      <c r="A91" s="87" t="s">
        <v>31</v>
      </c>
      <c r="B91" s="23"/>
      <c r="C91" s="135"/>
      <c r="D91" s="135"/>
      <c r="E91" s="135"/>
      <c r="F91" s="135"/>
      <c r="G91" s="135"/>
      <c r="H91" s="135"/>
      <c r="I91" s="135"/>
      <c r="J91" s="135"/>
      <c r="K91" s="77"/>
    </row>
    <row r="92" spans="1:11" ht="18">
      <c r="A92" s="85" t="s">
        <v>125</v>
      </c>
      <c r="B92" s="20" t="s">
        <v>83</v>
      </c>
      <c r="C92" s="136">
        <v>0.8</v>
      </c>
      <c r="D92" s="136"/>
      <c r="E92" s="136">
        <v>0.8</v>
      </c>
      <c r="F92" s="136"/>
      <c r="G92" s="136">
        <v>0.8</v>
      </c>
      <c r="H92" s="136"/>
      <c r="I92" s="136">
        <v>0.8</v>
      </c>
      <c r="J92" s="136"/>
      <c r="K92" s="63">
        <f>AVERAGE(C92:J92)</f>
        <v>0.8</v>
      </c>
    </row>
    <row r="93" spans="1:11" ht="18">
      <c r="A93" s="85" t="s">
        <v>126</v>
      </c>
      <c r="B93" s="21" t="s">
        <v>0</v>
      </c>
      <c r="C93" s="133">
        <v>0.65</v>
      </c>
      <c r="D93" s="133"/>
      <c r="E93" s="133">
        <v>0.65</v>
      </c>
      <c r="F93" s="133"/>
      <c r="G93" s="133">
        <v>0.65</v>
      </c>
      <c r="H93" s="133"/>
      <c r="I93" s="133">
        <v>0.65</v>
      </c>
      <c r="J93" s="133"/>
      <c r="K93" s="64">
        <f>AVERAGE(C93:J93)</f>
        <v>0.65</v>
      </c>
    </row>
    <row r="94" spans="1:11" ht="18">
      <c r="A94" s="92" t="s">
        <v>32</v>
      </c>
      <c r="B94" s="21" t="s">
        <v>0</v>
      </c>
      <c r="C94" s="138"/>
      <c r="D94" s="138"/>
      <c r="E94" s="138"/>
      <c r="F94" s="138"/>
      <c r="G94" s="138"/>
      <c r="H94" s="138"/>
      <c r="I94" s="138"/>
      <c r="J94" s="138"/>
      <c r="K94" s="78"/>
    </row>
    <row r="95" spans="1:11" ht="18">
      <c r="A95" s="85" t="s">
        <v>125</v>
      </c>
      <c r="B95" s="21" t="s">
        <v>0</v>
      </c>
      <c r="C95" s="133" t="s">
        <v>80</v>
      </c>
      <c r="D95" s="133"/>
      <c r="E95" s="133" t="s">
        <v>80</v>
      </c>
      <c r="F95" s="133"/>
      <c r="G95" s="133" t="s">
        <v>80</v>
      </c>
      <c r="H95" s="133"/>
      <c r="I95" s="133" t="s">
        <v>80</v>
      </c>
      <c r="J95" s="133"/>
      <c r="K95" s="64" t="s">
        <v>261</v>
      </c>
    </row>
    <row r="96" spans="1:11" ht="18">
      <c r="A96" s="85" t="s">
        <v>126</v>
      </c>
      <c r="B96" s="21" t="s">
        <v>0</v>
      </c>
      <c r="C96" s="133" t="s">
        <v>80</v>
      </c>
      <c r="D96" s="133"/>
      <c r="E96" s="133" t="s">
        <v>80</v>
      </c>
      <c r="F96" s="133"/>
      <c r="G96" s="133" t="s">
        <v>80</v>
      </c>
      <c r="H96" s="133"/>
      <c r="I96" s="133" t="s">
        <v>80</v>
      </c>
      <c r="J96" s="133"/>
      <c r="K96" s="64" t="s">
        <v>261</v>
      </c>
    </row>
    <row r="97" spans="1:11" ht="18">
      <c r="A97" s="92" t="s">
        <v>33</v>
      </c>
      <c r="B97" s="21" t="s">
        <v>0</v>
      </c>
      <c r="C97" s="133" t="s">
        <v>80</v>
      </c>
      <c r="D97" s="133"/>
      <c r="E97" s="133" t="s">
        <v>80</v>
      </c>
      <c r="F97" s="133"/>
      <c r="G97" s="133" t="s">
        <v>80</v>
      </c>
      <c r="H97" s="133"/>
      <c r="I97" s="133" t="s">
        <v>80</v>
      </c>
      <c r="J97" s="133"/>
      <c r="K97" s="64" t="s">
        <v>261</v>
      </c>
    </row>
    <row r="98" spans="1:11" ht="18">
      <c r="A98" s="56" t="s">
        <v>76</v>
      </c>
      <c r="B98" s="23"/>
      <c r="C98" s="137"/>
      <c r="D98" s="137"/>
      <c r="E98" s="137"/>
      <c r="F98" s="137"/>
      <c r="G98" s="137"/>
      <c r="H98" s="137"/>
      <c r="I98" s="137"/>
      <c r="J98" s="137"/>
      <c r="K98" s="79"/>
    </row>
    <row r="99" spans="1:11" ht="18">
      <c r="A99" s="85" t="s">
        <v>127</v>
      </c>
      <c r="B99" s="20" t="s">
        <v>83</v>
      </c>
      <c r="C99" s="136">
        <v>1.06</v>
      </c>
      <c r="D99" s="136"/>
      <c r="E99" s="136">
        <v>1.03</v>
      </c>
      <c r="F99" s="136"/>
      <c r="G99" s="136">
        <v>1.03</v>
      </c>
      <c r="H99" s="136"/>
      <c r="I99" s="136">
        <v>1.03</v>
      </c>
      <c r="J99" s="136"/>
      <c r="K99" s="63">
        <f>AVERAGE(C99:J99)</f>
        <v>1.0375</v>
      </c>
    </row>
    <row r="100" spans="1:11" ht="18">
      <c r="A100" s="85" t="s">
        <v>128</v>
      </c>
      <c r="B100" s="21" t="s">
        <v>0</v>
      </c>
      <c r="C100" s="133">
        <v>1.08</v>
      </c>
      <c r="D100" s="133"/>
      <c r="E100" s="133">
        <v>1.05</v>
      </c>
      <c r="F100" s="133"/>
      <c r="G100" s="133">
        <v>1.05</v>
      </c>
      <c r="H100" s="133"/>
      <c r="I100" s="133">
        <v>1.05</v>
      </c>
      <c r="J100" s="133"/>
      <c r="K100" s="64">
        <f>AVERAGE(C100:J100)</f>
        <v>1.0574999999999999</v>
      </c>
    </row>
    <row r="101" spans="1:11" ht="18">
      <c r="A101" s="93"/>
      <c r="B101" s="34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18">
      <c r="A102" s="56" t="s">
        <v>241</v>
      </c>
      <c r="B102" s="18"/>
      <c r="C102" s="135"/>
      <c r="D102" s="135"/>
      <c r="E102" s="135"/>
      <c r="F102" s="135"/>
      <c r="G102" s="135"/>
      <c r="H102" s="135"/>
      <c r="I102" s="135"/>
      <c r="J102" s="135"/>
      <c r="K102" s="77"/>
    </row>
    <row r="103" spans="1:11" ht="18">
      <c r="A103" s="56" t="s">
        <v>107</v>
      </c>
      <c r="B103" s="18"/>
      <c r="C103" s="135"/>
      <c r="D103" s="135"/>
      <c r="E103" s="135"/>
      <c r="F103" s="135"/>
      <c r="G103" s="135"/>
      <c r="H103" s="135"/>
      <c r="I103" s="135"/>
      <c r="J103" s="135"/>
      <c r="K103" s="77"/>
    </row>
    <row r="104" spans="1:11" ht="18">
      <c r="A104" s="85" t="s">
        <v>130</v>
      </c>
      <c r="B104" s="20" t="s">
        <v>83</v>
      </c>
      <c r="C104" s="136">
        <v>3.2</v>
      </c>
      <c r="D104" s="136"/>
      <c r="E104" s="136">
        <v>3.2</v>
      </c>
      <c r="F104" s="136"/>
      <c r="G104" s="136">
        <v>3.4</v>
      </c>
      <c r="H104" s="136"/>
      <c r="I104" s="136">
        <v>3.4</v>
      </c>
      <c r="J104" s="136"/>
      <c r="K104" s="63">
        <f aca="true" t="shared" si="3" ref="K104:K110">IF(ISERROR(AVERAGE(C104:J104)),"  = ",AVERAGE(C104:J104))</f>
        <v>3.3000000000000003</v>
      </c>
    </row>
    <row r="105" spans="1:11" ht="18">
      <c r="A105" s="85" t="s">
        <v>131</v>
      </c>
      <c r="B105" s="21" t="s">
        <v>0</v>
      </c>
      <c r="C105" s="133">
        <v>6</v>
      </c>
      <c r="D105" s="133"/>
      <c r="E105" s="133">
        <v>6</v>
      </c>
      <c r="F105" s="133"/>
      <c r="G105" s="133">
        <v>6</v>
      </c>
      <c r="H105" s="133"/>
      <c r="I105" s="133">
        <v>6</v>
      </c>
      <c r="J105" s="133"/>
      <c r="K105" s="64">
        <f t="shared" si="3"/>
        <v>6</v>
      </c>
    </row>
    <row r="106" spans="1:11" ht="18">
      <c r="A106" s="85" t="s">
        <v>129</v>
      </c>
      <c r="B106" s="21" t="s">
        <v>0</v>
      </c>
      <c r="C106" s="133" t="s">
        <v>80</v>
      </c>
      <c r="D106" s="133"/>
      <c r="E106" s="133" t="s">
        <v>80</v>
      </c>
      <c r="F106" s="133"/>
      <c r="G106" s="133" t="s">
        <v>80</v>
      </c>
      <c r="H106" s="133"/>
      <c r="I106" s="133" t="s">
        <v>80</v>
      </c>
      <c r="J106" s="133"/>
      <c r="K106" s="64" t="str">
        <f t="shared" si="3"/>
        <v>  = </v>
      </c>
    </row>
    <row r="107" spans="1:11" ht="18">
      <c r="A107" s="85" t="s">
        <v>132</v>
      </c>
      <c r="B107" s="21" t="s">
        <v>0</v>
      </c>
      <c r="C107" s="133">
        <v>2.8</v>
      </c>
      <c r="D107" s="133"/>
      <c r="E107" s="133">
        <v>2.7</v>
      </c>
      <c r="F107" s="133"/>
      <c r="G107" s="133">
        <v>2.7</v>
      </c>
      <c r="H107" s="133"/>
      <c r="I107" s="133">
        <v>2.7</v>
      </c>
      <c r="J107" s="133"/>
      <c r="K107" s="64">
        <f t="shared" si="3"/>
        <v>2.7249999999999996</v>
      </c>
    </row>
    <row r="108" spans="1:11" ht="18">
      <c r="A108" s="85" t="s">
        <v>133</v>
      </c>
      <c r="B108" s="21" t="s">
        <v>0</v>
      </c>
      <c r="C108" s="133">
        <v>2.65</v>
      </c>
      <c r="D108" s="133"/>
      <c r="E108" s="133">
        <v>2.55</v>
      </c>
      <c r="F108" s="133"/>
      <c r="G108" s="133">
        <v>2.55</v>
      </c>
      <c r="H108" s="133"/>
      <c r="I108" s="133">
        <v>2.55</v>
      </c>
      <c r="J108" s="133"/>
      <c r="K108" s="64">
        <f t="shared" si="3"/>
        <v>2.5749999999999997</v>
      </c>
    </row>
    <row r="109" spans="1:11" ht="18">
      <c r="A109" s="85" t="s">
        <v>134</v>
      </c>
      <c r="B109" s="21" t="s">
        <v>0</v>
      </c>
      <c r="C109" s="133">
        <v>3.1</v>
      </c>
      <c r="D109" s="133"/>
      <c r="E109" s="133">
        <v>3</v>
      </c>
      <c r="F109" s="133"/>
      <c r="G109" s="133">
        <v>3</v>
      </c>
      <c r="H109" s="133"/>
      <c r="I109" s="133">
        <v>3</v>
      </c>
      <c r="J109" s="133"/>
      <c r="K109" s="64">
        <f t="shared" si="3"/>
        <v>3.025</v>
      </c>
    </row>
    <row r="110" spans="1:11" ht="18">
      <c r="A110" s="85" t="s">
        <v>135</v>
      </c>
      <c r="B110" s="21" t="s">
        <v>0</v>
      </c>
      <c r="C110" s="133">
        <v>5.1</v>
      </c>
      <c r="D110" s="133"/>
      <c r="E110" s="133">
        <v>5.1</v>
      </c>
      <c r="F110" s="133"/>
      <c r="G110" s="133">
        <v>5.1</v>
      </c>
      <c r="H110" s="133"/>
      <c r="I110" s="133">
        <v>5.1</v>
      </c>
      <c r="J110" s="133"/>
      <c r="K110" s="64">
        <f t="shared" si="3"/>
        <v>5.1</v>
      </c>
    </row>
    <row r="111" spans="1:11" ht="18">
      <c r="A111" s="56" t="s">
        <v>76</v>
      </c>
      <c r="B111" s="18"/>
      <c r="C111" s="135"/>
      <c r="D111" s="135"/>
      <c r="E111" s="135"/>
      <c r="F111" s="135"/>
      <c r="G111" s="135"/>
      <c r="H111" s="135"/>
      <c r="I111" s="135"/>
      <c r="J111" s="135"/>
      <c r="K111" s="77"/>
    </row>
    <row r="112" spans="1:11" ht="18">
      <c r="A112" s="85" t="s">
        <v>136</v>
      </c>
      <c r="B112" s="20" t="s">
        <v>83</v>
      </c>
      <c r="C112" s="136">
        <v>2.48</v>
      </c>
      <c r="D112" s="136"/>
      <c r="E112" s="136">
        <v>2.41</v>
      </c>
      <c r="F112" s="136"/>
      <c r="G112" s="136">
        <v>2.37</v>
      </c>
      <c r="H112" s="136"/>
      <c r="I112" s="136">
        <v>2.33</v>
      </c>
      <c r="J112" s="136"/>
      <c r="K112" s="63">
        <f>AVERAGE(C112:J112)</f>
        <v>2.3975</v>
      </c>
    </row>
    <row r="113" spans="1:11" ht="18">
      <c r="A113" s="85" t="s">
        <v>137</v>
      </c>
      <c r="B113" s="21" t="s">
        <v>0</v>
      </c>
      <c r="C113" s="133">
        <v>2.15</v>
      </c>
      <c r="D113" s="133"/>
      <c r="E113" s="133">
        <v>2.15</v>
      </c>
      <c r="F113" s="133"/>
      <c r="G113" s="133">
        <v>2.12</v>
      </c>
      <c r="H113" s="133"/>
      <c r="I113" s="133">
        <v>2.08</v>
      </c>
      <c r="J113" s="133"/>
      <c r="K113" s="64">
        <f>AVERAGE(C113:J113)</f>
        <v>2.125</v>
      </c>
    </row>
    <row r="114" spans="1:11" ht="16.5" thickBot="1">
      <c r="A114" s="13"/>
      <c r="B114" s="12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7.25" thickTop="1">
      <c r="A115" s="57"/>
      <c r="B115" s="18"/>
      <c r="C115" s="134" t="s">
        <v>163</v>
      </c>
      <c r="D115" s="134"/>
      <c r="E115" s="134" t="s">
        <v>164</v>
      </c>
      <c r="F115" s="134"/>
      <c r="G115" s="134" t="s">
        <v>165</v>
      </c>
      <c r="H115" s="134"/>
      <c r="I115" s="134" t="s">
        <v>166</v>
      </c>
      <c r="J115" s="134"/>
      <c r="K115" s="70" t="s">
        <v>144</v>
      </c>
    </row>
    <row r="116" spans="1:11" ht="16.5">
      <c r="A116" s="56"/>
      <c r="B116" s="35"/>
      <c r="C116" s="71" t="s">
        <v>53</v>
      </c>
      <c r="D116" s="71" t="s">
        <v>54</v>
      </c>
      <c r="E116" s="71" t="s">
        <v>53</v>
      </c>
      <c r="F116" s="71" t="s">
        <v>54</v>
      </c>
      <c r="G116" s="71" t="s">
        <v>53</v>
      </c>
      <c r="H116" s="71" t="s">
        <v>54</v>
      </c>
      <c r="I116" s="71" t="s">
        <v>53</v>
      </c>
      <c r="J116" s="71" t="s">
        <v>54</v>
      </c>
      <c r="K116" s="71" t="s">
        <v>222</v>
      </c>
    </row>
    <row r="117" spans="1:11" ht="18">
      <c r="A117" s="56" t="s">
        <v>242</v>
      </c>
      <c r="B117" s="24" t="s">
        <v>8</v>
      </c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8">
      <c r="A118" s="85" t="s">
        <v>57</v>
      </c>
      <c r="B118" s="20" t="s">
        <v>82</v>
      </c>
      <c r="C118" s="63" t="s">
        <v>80</v>
      </c>
      <c r="D118" s="63" t="s">
        <v>80</v>
      </c>
      <c r="E118" s="63" t="s">
        <v>80</v>
      </c>
      <c r="F118" s="63" t="s">
        <v>80</v>
      </c>
      <c r="G118" s="63" t="s">
        <v>80</v>
      </c>
      <c r="H118" s="63" t="s">
        <v>80</v>
      </c>
      <c r="I118" s="63" t="s">
        <v>80</v>
      </c>
      <c r="J118" s="63" t="s">
        <v>80</v>
      </c>
      <c r="K118" s="63" t="str">
        <f>IF(ISERROR(AVERAGE(C118:J118)),"  = ",AVERAGE(C118:J118))</f>
        <v>  = </v>
      </c>
    </row>
    <row r="119" spans="1:11" ht="18">
      <c r="A119" s="85" t="s">
        <v>97</v>
      </c>
      <c r="B119" s="21" t="s">
        <v>0</v>
      </c>
      <c r="C119" s="61" t="s">
        <v>80</v>
      </c>
      <c r="D119" s="61" t="s">
        <v>80</v>
      </c>
      <c r="E119" s="61" t="s">
        <v>80</v>
      </c>
      <c r="F119" s="61" t="s">
        <v>80</v>
      </c>
      <c r="G119" s="61" t="s">
        <v>80</v>
      </c>
      <c r="H119" s="61" t="s">
        <v>80</v>
      </c>
      <c r="I119" s="61" t="s">
        <v>80</v>
      </c>
      <c r="J119" s="61" t="s">
        <v>80</v>
      </c>
      <c r="K119" s="61" t="str">
        <f>IF(ISERROR(AVERAGE(C119:J119)),"  = ",AVERAGE(C119:J119))</f>
        <v>  = </v>
      </c>
    </row>
    <row r="120" spans="1:11" ht="18">
      <c r="A120" s="85" t="s">
        <v>96</v>
      </c>
      <c r="B120" s="21" t="s">
        <v>0</v>
      </c>
      <c r="C120" s="61" t="s">
        <v>80</v>
      </c>
      <c r="D120" s="61" t="s">
        <v>80</v>
      </c>
      <c r="E120" s="61" t="s">
        <v>80</v>
      </c>
      <c r="F120" s="61" t="s">
        <v>80</v>
      </c>
      <c r="G120" s="61" t="s">
        <v>80</v>
      </c>
      <c r="H120" s="61" t="s">
        <v>80</v>
      </c>
      <c r="I120" s="61" t="s">
        <v>80</v>
      </c>
      <c r="J120" s="61" t="s">
        <v>80</v>
      </c>
      <c r="K120" s="61" t="str">
        <f>IF(ISERROR(AVERAGE(C120:J120)),"  = ",AVERAGE(C120:J120))</f>
        <v>  = </v>
      </c>
    </row>
    <row r="121" spans="1:11" ht="18">
      <c r="A121" s="85" t="s">
        <v>34</v>
      </c>
      <c r="B121" s="21" t="s">
        <v>0</v>
      </c>
      <c r="C121" s="61" t="s">
        <v>80</v>
      </c>
      <c r="D121" s="61" t="s">
        <v>80</v>
      </c>
      <c r="E121" s="61" t="s">
        <v>80</v>
      </c>
      <c r="F121" s="61" t="s">
        <v>80</v>
      </c>
      <c r="G121" s="61" t="s">
        <v>80</v>
      </c>
      <c r="H121" s="61" t="s">
        <v>80</v>
      </c>
      <c r="I121" s="61" t="s">
        <v>80</v>
      </c>
      <c r="J121" s="61" t="s">
        <v>80</v>
      </c>
      <c r="K121" s="61" t="str">
        <f>IF(ISERROR(AVERAGE(C121:J121)),"  = ",AVERAGE(C121:J121))</f>
        <v>  = </v>
      </c>
    </row>
    <row r="122" spans="1:11" ht="18">
      <c r="A122" s="94"/>
      <c r="B122" s="23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8">
      <c r="A123" s="56" t="s">
        <v>243</v>
      </c>
      <c r="B123" s="18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8">
      <c r="A124" s="85" t="s">
        <v>91</v>
      </c>
      <c r="B124" s="20" t="s">
        <v>84</v>
      </c>
      <c r="C124" s="63">
        <v>4.5</v>
      </c>
      <c r="D124" s="63">
        <v>5.7</v>
      </c>
      <c r="E124" s="63">
        <v>4.3</v>
      </c>
      <c r="F124" s="63">
        <v>5</v>
      </c>
      <c r="G124" s="63">
        <v>4.3</v>
      </c>
      <c r="H124" s="63">
        <v>5</v>
      </c>
      <c r="I124" s="63">
        <v>4.2</v>
      </c>
      <c r="J124" s="63">
        <v>5</v>
      </c>
      <c r="K124" s="63">
        <f>AVERAGE(C124:J124)</f>
        <v>4.75</v>
      </c>
    </row>
    <row r="125" spans="1:11" ht="18">
      <c r="A125" s="85" t="s">
        <v>92</v>
      </c>
      <c r="B125" s="21" t="s">
        <v>0</v>
      </c>
      <c r="C125" s="63">
        <v>4.5</v>
      </c>
      <c r="D125" s="63">
        <v>5.7</v>
      </c>
      <c r="E125" s="63">
        <v>4.3</v>
      </c>
      <c r="F125" s="63">
        <v>5</v>
      </c>
      <c r="G125" s="63">
        <v>4.3</v>
      </c>
      <c r="H125" s="63">
        <v>5</v>
      </c>
      <c r="I125" s="63">
        <v>4.2</v>
      </c>
      <c r="J125" s="63">
        <v>5</v>
      </c>
      <c r="K125" s="63">
        <f>AVERAGE(C125:J125)</f>
        <v>4.75</v>
      </c>
    </row>
    <row r="126" spans="1:11" ht="18">
      <c r="A126" s="85" t="s">
        <v>35</v>
      </c>
      <c r="B126" s="21" t="s">
        <v>0</v>
      </c>
      <c r="C126" s="64">
        <v>4</v>
      </c>
      <c r="D126" s="64">
        <v>4.3</v>
      </c>
      <c r="E126" s="64">
        <v>4</v>
      </c>
      <c r="F126" s="64">
        <v>4.3</v>
      </c>
      <c r="G126" s="64">
        <v>4</v>
      </c>
      <c r="H126" s="64">
        <v>4.3</v>
      </c>
      <c r="I126" s="64">
        <v>4</v>
      </c>
      <c r="J126" s="64">
        <v>4.3</v>
      </c>
      <c r="K126" s="64">
        <f>AVERAGE(C126:J126)</f>
        <v>4.15</v>
      </c>
    </row>
    <row r="127" spans="1:11" ht="15.75">
      <c r="A127" s="56"/>
      <c r="B127" s="23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5.75">
      <c r="A128" s="56" t="s">
        <v>244</v>
      </c>
      <c r="B128" s="18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5.75">
      <c r="A129" s="56" t="s">
        <v>245</v>
      </c>
      <c r="B129" s="24" t="s">
        <v>8</v>
      </c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 customHeight="1" hidden="1">
      <c r="A130" s="56" t="s">
        <v>245</v>
      </c>
      <c r="B130" s="24" t="s">
        <v>8</v>
      </c>
      <c r="C130" s="30"/>
      <c r="D130" s="30"/>
      <c r="E130" s="30"/>
      <c r="F130" s="30"/>
      <c r="G130" s="30"/>
      <c r="H130" s="30"/>
      <c r="I130" s="30"/>
      <c r="J130" s="30"/>
      <c r="K130" s="30" t="e">
        <f>AVERAGE(C130:J130)</f>
        <v>#DIV/0!</v>
      </c>
    </row>
    <row r="131" spans="1:13" ht="19.5" customHeight="1">
      <c r="A131" s="85" t="s">
        <v>36</v>
      </c>
      <c r="B131" s="20" t="s">
        <v>82</v>
      </c>
      <c r="C131" s="60" t="s">
        <v>80</v>
      </c>
      <c r="D131" s="60" t="s">
        <v>80</v>
      </c>
      <c r="E131" s="60" t="s">
        <v>80</v>
      </c>
      <c r="F131" s="60" t="s">
        <v>80</v>
      </c>
      <c r="G131" s="60" t="s">
        <v>80</v>
      </c>
      <c r="H131" s="60" t="s">
        <v>80</v>
      </c>
      <c r="I131" s="60" t="s">
        <v>80</v>
      </c>
      <c r="J131" s="60" t="s">
        <v>80</v>
      </c>
      <c r="K131" s="60" t="s">
        <v>80</v>
      </c>
      <c r="L131" s="101"/>
      <c r="M131" s="101"/>
    </row>
    <row r="132" spans="1:13" ht="19.5" customHeight="1">
      <c r="A132" s="85" t="s">
        <v>86</v>
      </c>
      <c r="B132" s="21" t="s">
        <v>0</v>
      </c>
      <c r="C132" s="61" t="s">
        <v>80</v>
      </c>
      <c r="D132" s="61" t="s">
        <v>80</v>
      </c>
      <c r="E132" s="61" t="s">
        <v>80</v>
      </c>
      <c r="F132" s="61" t="s">
        <v>80</v>
      </c>
      <c r="G132" s="61" t="s">
        <v>80</v>
      </c>
      <c r="H132" s="61" t="s">
        <v>80</v>
      </c>
      <c r="I132" s="61" t="s">
        <v>80</v>
      </c>
      <c r="J132" s="61" t="s">
        <v>80</v>
      </c>
      <c r="K132" s="61" t="s">
        <v>80</v>
      </c>
      <c r="L132" s="101"/>
      <c r="M132" s="101"/>
    </row>
    <row r="133" spans="1:13" ht="19.5" customHeight="1">
      <c r="A133" s="85" t="s">
        <v>37</v>
      </c>
      <c r="B133" s="21" t="s">
        <v>0</v>
      </c>
      <c r="C133" s="61" t="s">
        <v>80</v>
      </c>
      <c r="D133" s="61" t="s">
        <v>80</v>
      </c>
      <c r="E133" s="61" t="s">
        <v>80</v>
      </c>
      <c r="F133" s="61" t="s">
        <v>80</v>
      </c>
      <c r="G133" s="61" t="s">
        <v>80</v>
      </c>
      <c r="H133" s="61" t="s">
        <v>80</v>
      </c>
      <c r="I133" s="61" t="s">
        <v>80</v>
      </c>
      <c r="J133" s="61" t="s">
        <v>80</v>
      </c>
      <c r="K133" s="61" t="s">
        <v>80</v>
      </c>
      <c r="L133" s="101"/>
      <c r="M133" s="101"/>
    </row>
    <row r="134" spans="1:13" ht="19.5" customHeight="1">
      <c r="A134" s="85" t="s">
        <v>38</v>
      </c>
      <c r="B134" s="21" t="s">
        <v>0</v>
      </c>
      <c r="C134" s="61" t="s">
        <v>80</v>
      </c>
      <c r="D134" s="61" t="s">
        <v>80</v>
      </c>
      <c r="E134" s="61" t="s">
        <v>80</v>
      </c>
      <c r="F134" s="61" t="s">
        <v>80</v>
      </c>
      <c r="G134" s="61" t="s">
        <v>80</v>
      </c>
      <c r="H134" s="61" t="s">
        <v>80</v>
      </c>
      <c r="I134" s="61" t="s">
        <v>80</v>
      </c>
      <c r="J134" s="61" t="s">
        <v>80</v>
      </c>
      <c r="K134" s="61" t="s">
        <v>80</v>
      </c>
      <c r="L134" s="101"/>
      <c r="M134" s="101"/>
    </row>
    <row r="135" spans="1:11" ht="15.75">
      <c r="A135" s="56" t="s">
        <v>246</v>
      </c>
      <c r="B135" s="2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8">
      <c r="A136" s="85" t="s">
        <v>65</v>
      </c>
      <c r="B136" s="20" t="s">
        <v>82</v>
      </c>
      <c r="C136" s="60" t="s">
        <v>80</v>
      </c>
      <c r="D136" s="60" t="s">
        <v>80</v>
      </c>
      <c r="E136" s="60" t="s">
        <v>80</v>
      </c>
      <c r="F136" s="60" t="s">
        <v>80</v>
      </c>
      <c r="G136" s="60" t="s">
        <v>80</v>
      </c>
      <c r="H136" s="60" t="s">
        <v>80</v>
      </c>
      <c r="I136" s="60" t="s">
        <v>80</v>
      </c>
      <c r="J136" s="60" t="s">
        <v>80</v>
      </c>
      <c r="K136" s="60" t="str">
        <f aca="true" t="shared" si="4" ref="K136:K157">IF(ISERROR(AVERAGE(C136:J136)),"  = ",AVERAGE(C136:J136))</f>
        <v>  = </v>
      </c>
    </row>
    <row r="137" spans="1:11" ht="18">
      <c r="A137" s="85" t="s">
        <v>39</v>
      </c>
      <c r="B137" s="21" t="s">
        <v>0</v>
      </c>
      <c r="C137" s="61" t="s">
        <v>80</v>
      </c>
      <c r="D137" s="61" t="s">
        <v>80</v>
      </c>
      <c r="E137" s="61" t="s">
        <v>80</v>
      </c>
      <c r="F137" s="61" t="s">
        <v>80</v>
      </c>
      <c r="G137" s="61" t="s">
        <v>80</v>
      </c>
      <c r="H137" s="61" t="s">
        <v>80</v>
      </c>
      <c r="I137" s="61" t="s">
        <v>80</v>
      </c>
      <c r="J137" s="61" t="s">
        <v>80</v>
      </c>
      <c r="K137" s="61" t="str">
        <f t="shared" si="4"/>
        <v>  = </v>
      </c>
    </row>
    <row r="138" spans="1:11" ht="18">
      <c r="A138" s="85" t="s">
        <v>40</v>
      </c>
      <c r="B138" s="21" t="s">
        <v>0</v>
      </c>
      <c r="C138" s="61" t="s">
        <v>80</v>
      </c>
      <c r="D138" s="61" t="s">
        <v>80</v>
      </c>
      <c r="E138" s="61" t="s">
        <v>80</v>
      </c>
      <c r="F138" s="61" t="s">
        <v>80</v>
      </c>
      <c r="G138" s="61" t="s">
        <v>80</v>
      </c>
      <c r="H138" s="61" t="s">
        <v>80</v>
      </c>
      <c r="I138" s="61" t="s">
        <v>80</v>
      </c>
      <c r="J138" s="61" t="s">
        <v>80</v>
      </c>
      <c r="K138" s="61" t="str">
        <f t="shared" si="4"/>
        <v>  = </v>
      </c>
    </row>
    <row r="139" spans="1:11" ht="18">
      <c r="A139" s="85" t="s">
        <v>41</v>
      </c>
      <c r="B139" s="21" t="s">
        <v>0</v>
      </c>
      <c r="C139" s="61" t="s">
        <v>80</v>
      </c>
      <c r="D139" s="61" t="s">
        <v>80</v>
      </c>
      <c r="E139" s="61" t="s">
        <v>80</v>
      </c>
      <c r="F139" s="61" t="s">
        <v>80</v>
      </c>
      <c r="G139" s="61" t="s">
        <v>80</v>
      </c>
      <c r="H139" s="61" t="s">
        <v>80</v>
      </c>
      <c r="I139" s="61" t="s">
        <v>80</v>
      </c>
      <c r="J139" s="61" t="s">
        <v>80</v>
      </c>
      <c r="K139" s="61" t="str">
        <f t="shared" si="4"/>
        <v>  = </v>
      </c>
    </row>
    <row r="140" spans="1:11" ht="18">
      <c r="A140" s="85" t="s">
        <v>66</v>
      </c>
      <c r="B140" s="21" t="s">
        <v>0</v>
      </c>
      <c r="C140" s="61" t="s">
        <v>80</v>
      </c>
      <c r="D140" s="61" t="s">
        <v>80</v>
      </c>
      <c r="E140" s="61" t="s">
        <v>80</v>
      </c>
      <c r="F140" s="61" t="s">
        <v>80</v>
      </c>
      <c r="G140" s="61" t="s">
        <v>80</v>
      </c>
      <c r="H140" s="61" t="s">
        <v>80</v>
      </c>
      <c r="I140" s="61" t="s">
        <v>80</v>
      </c>
      <c r="J140" s="61" t="s">
        <v>80</v>
      </c>
      <c r="K140" s="61" t="str">
        <f t="shared" si="4"/>
        <v>  = </v>
      </c>
    </row>
    <row r="141" spans="1:11" ht="18">
      <c r="A141" s="85" t="s">
        <v>42</v>
      </c>
      <c r="B141" s="21" t="s">
        <v>0</v>
      </c>
      <c r="C141" s="61" t="s">
        <v>80</v>
      </c>
      <c r="D141" s="61" t="s">
        <v>80</v>
      </c>
      <c r="E141" s="61" t="s">
        <v>80</v>
      </c>
      <c r="F141" s="61" t="s">
        <v>80</v>
      </c>
      <c r="G141" s="61" t="s">
        <v>80</v>
      </c>
      <c r="H141" s="61" t="s">
        <v>80</v>
      </c>
      <c r="I141" s="61" t="s">
        <v>80</v>
      </c>
      <c r="J141" s="61" t="s">
        <v>80</v>
      </c>
      <c r="K141" s="61" t="str">
        <f t="shared" si="4"/>
        <v>  = </v>
      </c>
    </row>
    <row r="142" spans="1:11" ht="18">
      <c r="A142" s="85" t="s">
        <v>43</v>
      </c>
      <c r="B142" s="21" t="s">
        <v>0</v>
      </c>
      <c r="C142" s="61" t="s">
        <v>80</v>
      </c>
      <c r="D142" s="61" t="s">
        <v>80</v>
      </c>
      <c r="E142" s="61" t="s">
        <v>80</v>
      </c>
      <c r="F142" s="61" t="s">
        <v>80</v>
      </c>
      <c r="G142" s="61" t="s">
        <v>80</v>
      </c>
      <c r="H142" s="61" t="s">
        <v>80</v>
      </c>
      <c r="I142" s="61" t="s">
        <v>80</v>
      </c>
      <c r="J142" s="61" t="s">
        <v>80</v>
      </c>
      <c r="K142" s="61" t="str">
        <f t="shared" si="4"/>
        <v>  = </v>
      </c>
    </row>
    <row r="143" spans="1:11" ht="18">
      <c r="A143" s="85" t="s">
        <v>67</v>
      </c>
      <c r="B143" s="21" t="s">
        <v>0</v>
      </c>
      <c r="C143" s="61" t="s">
        <v>80</v>
      </c>
      <c r="D143" s="61" t="s">
        <v>80</v>
      </c>
      <c r="E143" s="61" t="s">
        <v>80</v>
      </c>
      <c r="F143" s="61" t="s">
        <v>80</v>
      </c>
      <c r="G143" s="61" t="s">
        <v>80</v>
      </c>
      <c r="H143" s="61" t="s">
        <v>80</v>
      </c>
      <c r="I143" s="61" t="s">
        <v>80</v>
      </c>
      <c r="J143" s="61" t="s">
        <v>80</v>
      </c>
      <c r="K143" s="61" t="str">
        <f t="shared" si="4"/>
        <v>  = </v>
      </c>
    </row>
    <row r="144" spans="1:11" ht="18">
      <c r="A144" s="56" t="s">
        <v>247</v>
      </c>
      <c r="B144" s="23"/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1:11" ht="18">
      <c r="A145" s="85" t="s">
        <v>68</v>
      </c>
      <c r="B145" s="20" t="s">
        <v>82</v>
      </c>
      <c r="C145" s="60" t="s">
        <v>80</v>
      </c>
      <c r="D145" s="60" t="s">
        <v>80</v>
      </c>
      <c r="E145" s="60" t="s">
        <v>80</v>
      </c>
      <c r="F145" s="60" t="s">
        <v>80</v>
      </c>
      <c r="G145" s="60" t="s">
        <v>80</v>
      </c>
      <c r="H145" s="60" t="s">
        <v>80</v>
      </c>
      <c r="I145" s="60" t="s">
        <v>80</v>
      </c>
      <c r="J145" s="60" t="s">
        <v>80</v>
      </c>
      <c r="K145" s="60" t="str">
        <f t="shared" si="4"/>
        <v>  = </v>
      </c>
    </row>
    <row r="146" spans="1:11" ht="18">
      <c r="A146" s="85" t="s">
        <v>44</v>
      </c>
      <c r="B146" s="21" t="s">
        <v>0</v>
      </c>
      <c r="C146" s="60" t="s">
        <v>80</v>
      </c>
      <c r="D146" s="60" t="s">
        <v>80</v>
      </c>
      <c r="E146" s="60" t="s">
        <v>80</v>
      </c>
      <c r="F146" s="60" t="s">
        <v>80</v>
      </c>
      <c r="G146" s="60" t="s">
        <v>80</v>
      </c>
      <c r="H146" s="60" t="s">
        <v>80</v>
      </c>
      <c r="I146" s="60" t="s">
        <v>80</v>
      </c>
      <c r="J146" s="60" t="s">
        <v>80</v>
      </c>
      <c r="K146" s="60" t="str">
        <f t="shared" si="4"/>
        <v>  = </v>
      </c>
    </row>
    <row r="147" spans="1:11" ht="18">
      <c r="A147" s="85" t="s">
        <v>45</v>
      </c>
      <c r="B147" s="21" t="s">
        <v>0</v>
      </c>
      <c r="C147" s="60" t="s">
        <v>80</v>
      </c>
      <c r="D147" s="60" t="s">
        <v>80</v>
      </c>
      <c r="E147" s="60" t="s">
        <v>80</v>
      </c>
      <c r="F147" s="60" t="s">
        <v>80</v>
      </c>
      <c r="G147" s="60" t="s">
        <v>80</v>
      </c>
      <c r="H147" s="60" t="s">
        <v>80</v>
      </c>
      <c r="I147" s="60" t="s">
        <v>80</v>
      </c>
      <c r="J147" s="60" t="s">
        <v>80</v>
      </c>
      <c r="K147" s="60" t="str">
        <f t="shared" si="4"/>
        <v>  = </v>
      </c>
    </row>
    <row r="148" spans="1:11" ht="18">
      <c r="A148" s="85" t="s">
        <v>46</v>
      </c>
      <c r="B148" s="21" t="s">
        <v>0</v>
      </c>
      <c r="C148" s="60" t="s">
        <v>80</v>
      </c>
      <c r="D148" s="60" t="s">
        <v>80</v>
      </c>
      <c r="E148" s="60" t="s">
        <v>80</v>
      </c>
      <c r="F148" s="60" t="s">
        <v>80</v>
      </c>
      <c r="G148" s="60" t="s">
        <v>80</v>
      </c>
      <c r="H148" s="60" t="s">
        <v>80</v>
      </c>
      <c r="I148" s="60" t="s">
        <v>80</v>
      </c>
      <c r="J148" s="60" t="s">
        <v>80</v>
      </c>
      <c r="K148" s="61" t="str">
        <f t="shared" si="4"/>
        <v>  = </v>
      </c>
    </row>
    <row r="149" spans="1:11" ht="18">
      <c r="A149" s="85" t="s">
        <v>47</v>
      </c>
      <c r="B149" s="21" t="s">
        <v>0</v>
      </c>
      <c r="C149" s="61" t="s">
        <v>80</v>
      </c>
      <c r="D149" s="61" t="s">
        <v>80</v>
      </c>
      <c r="E149" s="61" t="s">
        <v>80</v>
      </c>
      <c r="F149" s="61" t="s">
        <v>80</v>
      </c>
      <c r="G149" s="61" t="s">
        <v>80</v>
      </c>
      <c r="H149" s="61" t="s">
        <v>80</v>
      </c>
      <c r="I149" s="61" t="s">
        <v>80</v>
      </c>
      <c r="J149" s="61" t="s">
        <v>80</v>
      </c>
      <c r="K149" s="61" t="str">
        <f t="shared" si="4"/>
        <v>  = </v>
      </c>
    </row>
    <row r="150" spans="1:11" ht="18">
      <c r="A150" s="85" t="s">
        <v>48</v>
      </c>
      <c r="B150" s="21" t="s">
        <v>0</v>
      </c>
      <c r="C150" s="61" t="s">
        <v>80</v>
      </c>
      <c r="D150" s="61" t="s">
        <v>80</v>
      </c>
      <c r="E150" s="61" t="s">
        <v>80</v>
      </c>
      <c r="F150" s="61" t="s">
        <v>80</v>
      </c>
      <c r="G150" s="61" t="s">
        <v>80</v>
      </c>
      <c r="H150" s="61" t="s">
        <v>80</v>
      </c>
      <c r="I150" s="61" t="s">
        <v>80</v>
      </c>
      <c r="J150" s="61" t="s">
        <v>80</v>
      </c>
      <c r="K150" s="61" t="str">
        <f t="shared" si="4"/>
        <v>  = </v>
      </c>
    </row>
    <row r="151" spans="1:11" ht="18">
      <c r="A151" s="85" t="s">
        <v>49</v>
      </c>
      <c r="B151" s="21" t="s">
        <v>0</v>
      </c>
      <c r="C151" s="61" t="s">
        <v>80</v>
      </c>
      <c r="D151" s="61" t="s">
        <v>80</v>
      </c>
      <c r="E151" s="61" t="s">
        <v>80</v>
      </c>
      <c r="F151" s="61" t="s">
        <v>80</v>
      </c>
      <c r="G151" s="61" t="s">
        <v>80</v>
      </c>
      <c r="H151" s="61" t="s">
        <v>80</v>
      </c>
      <c r="I151" s="61" t="s">
        <v>80</v>
      </c>
      <c r="J151" s="61" t="s">
        <v>80</v>
      </c>
      <c r="K151" s="61" t="str">
        <f t="shared" si="4"/>
        <v>  = </v>
      </c>
    </row>
    <row r="152" spans="1:11" ht="18">
      <c r="A152" s="85" t="s">
        <v>50</v>
      </c>
      <c r="B152" s="21" t="s">
        <v>0</v>
      </c>
      <c r="C152" s="61" t="s">
        <v>80</v>
      </c>
      <c r="D152" s="61" t="s">
        <v>80</v>
      </c>
      <c r="E152" s="61" t="s">
        <v>80</v>
      </c>
      <c r="F152" s="61" t="s">
        <v>80</v>
      </c>
      <c r="G152" s="61" t="s">
        <v>80</v>
      </c>
      <c r="H152" s="61" t="s">
        <v>80</v>
      </c>
      <c r="I152" s="61" t="s">
        <v>80</v>
      </c>
      <c r="J152" s="61" t="s">
        <v>80</v>
      </c>
      <c r="K152" s="61" t="str">
        <f t="shared" si="4"/>
        <v>  = </v>
      </c>
    </row>
    <row r="153" spans="1:11" ht="18">
      <c r="A153" s="56" t="s">
        <v>248</v>
      </c>
      <c r="B153" s="24" t="s">
        <v>8</v>
      </c>
      <c r="C153" s="81"/>
      <c r="D153" s="81"/>
      <c r="E153" s="81"/>
      <c r="F153" s="81"/>
      <c r="G153" s="81"/>
      <c r="H153" s="81"/>
      <c r="I153" s="81"/>
      <c r="J153" s="81"/>
      <c r="K153" s="81"/>
    </row>
    <row r="154" spans="1:11" ht="18">
      <c r="A154" s="85" t="s">
        <v>69</v>
      </c>
      <c r="B154" s="20" t="s">
        <v>82</v>
      </c>
      <c r="C154" s="68" t="s">
        <v>80</v>
      </c>
      <c r="D154" s="68" t="s">
        <v>80</v>
      </c>
      <c r="E154" s="68" t="s">
        <v>80</v>
      </c>
      <c r="F154" s="68" t="s">
        <v>80</v>
      </c>
      <c r="G154" s="68" t="s">
        <v>80</v>
      </c>
      <c r="H154" s="68" t="s">
        <v>80</v>
      </c>
      <c r="I154" s="68" t="s">
        <v>80</v>
      </c>
      <c r="J154" s="68" t="s">
        <v>80</v>
      </c>
      <c r="K154" s="68" t="str">
        <f t="shared" si="4"/>
        <v>  = </v>
      </c>
    </row>
    <row r="155" spans="1:11" ht="18">
      <c r="A155" s="85" t="s">
        <v>70</v>
      </c>
      <c r="B155" s="21" t="s">
        <v>0</v>
      </c>
      <c r="C155" s="69" t="s">
        <v>80</v>
      </c>
      <c r="D155" s="69" t="s">
        <v>80</v>
      </c>
      <c r="E155" s="69" t="s">
        <v>80</v>
      </c>
      <c r="F155" s="69" t="s">
        <v>80</v>
      </c>
      <c r="G155" s="69" t="s">
        <v>80</v>
      </c>
      <c r="H155" s="69" t="s">
        <v>80</v>
      </c>
      <c r="I155" s="69" t="s">
        <v>80</v>
      </c>
      <c r="J155" s="69" t="s">
        <v>80</v>
      </c>
      <c r="K155" s="69" t="str">
        <f t="shared" si="4"/>
        <v>  = </v>
      </c>
    </row>
    <row r="156" spans="1:11" ht="18">
      <c r="A156" s="56" t="s">
        <v>249</v>
      </c>
      <c r="B156" s="23"/>
      <c r="C156" s="81"/>
      <c r="D156" s="81"/>
      <c r="E156" s="81"/>
      <c r="F156" s="81"/>
      <c r="G156" s="81"/>
      <c r="H156" s="81"/>
      <c r="I156" s="81"/>
      <c r="J156" s="81"/>
      <c r="K156" s="81"/>
    </row>
    <row r="157" spans="1:11" ht="18">
      <c r="A157" s="92"/>
      <c r="B157" s="20" t="s">
        <v>82</v>
      </c>
      <c r="C157" s="60" t="s">
        <v>80</v>
      </c>
      <c r="D157" s="60" t="s">
        <v>80</v>
      </c>
      <c r="E157" s="60" t="s">
        <v>80</v>
      </c>
      <c r="F157" s="60" t="s">
        <v>80</v>
      </c>
      <c r="G157" s="60" t="s">
        <v>80</v>
      </c>
      <c r="H157" s="60" t="s">
        <v>80</v>
      </c>
      <c r="I157" s="60" t="s">
        <v>80</v>
      </c>
      <c r="J157" s="60" t="s">
        <v>80</v>
      </c>
      <c r="K157" s="60" t="str">
        <f t="shared" si="4"/>
        <v>  = </v>
      </c>
    </row>
    <row r="158" spans="1:11" ht="18">
      <c r="A158" s="57"/>
      <c r="B158" s="18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8">
      <c r="A159" s="56" t="s">
        <v>250</v>
      </c>
      <c r="B159" s="18"/>
      <c r="C159" s="82"/>
      <c r="D159" s="83"/>
      <c r="E159" s="82"/>
      <c r="F159" s="83"/>
      <c r="G159" s="82"/>
      <c r="H159" s="83"/>
      <c r="I159" s="82"/>
      <c r="J159" s="83"/>
      <c r="K159" s="82"/>
    </row>
    <row r="160" spans="1:11" ht="18">
      <c r="A160" s="56" t="s">
        <v>71</v>
      </c>
      <c r="B160" s="18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1:11" ht="18">
      <c r="A161" s="85" t="s">
        <v>74</v>
      </c>
      <c r="B161" s="20" t="s">
        <v>82</v>
      </c>
      <c r="C161" s="63">
        <v>4.13</v>
      </c>
      <c r="D161" s="63">
        <v>5.16</v>
      </c>
      <c r="E161" s="63">
        <v>4.5</v>
      </c>
      <c r="F161" s="63">
        <v>5.5</v>
      </c>
      <c r="G161" s="63">
        <v>4.5</v>
      </c>
      <c r="H161" s="63">
        <v>5.5</v>
      </c>
      <c r="I161" s="63">
        <v>4.5</v>
      </c>
      <c r="J161" s="63">
        <v>5.5</v>
      </c>
      <c r="K161" s="63">
        <f>AVERAGE(C161:J161)</f>
        <v>4.91125</v>
      </c>
    </row>
    <row r="162" spans="1:11" ht="18">
      <c r="A162" s="85" t="s">
        <v>93</v>
      </c>
      <c r="B162" s="21" t="s">
        <v>0</v>
      </c>
      <c r="C162" s="64">
        <v>8</v>
      </c>
      <c r="D162" s="64">
        <v>9</v>
      </c>
      <c r="E162" s="64">
        <v>8</v>
      </c>
      <c r="F162" s="64">
        <v>9</v>
      </c>
      <c r="G162" s="64">
        <v>8</v>
      </c>
      <c r="H162" s="64">
        <v>9</v>
      </c>
      <c r="I162" s="64">
        <v>8</v>
      </c>
      <c r="J162" s="64">
        <v>9</v>
      </c>
      <c r="K162" s="64">
        <f>AVERAGE(C162:J162)</f>
        <v>8.5</v>
      </c>
    </row>
    <row r="163" spans="1:11" ht="18">
      <c r="A163" s="85" t="s">
        <v>90</v>
      </c>
      <c r="B163" s="21" t="s">
        <v>0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8" t="str">
        <f>IF(ISERROR(AVERAGE(C163:J163)),"  = ",AVERAGE(C163:J163))</f>
        <v>  = </v>
      </c>
    </row>
    <row r="164" spans="1:11" ht="18">
      <c r="A164" s="85" t="s">
        <v>90</v>
      </c>
      <c r="B164" s="21" t="s">
        <v>85</v>
      </c>
      <c r="C164" s="68" t="s">
        <v>80</v>
      </c>
      <c r="D164" s="68" t="s">
        <v>80</v>
      </c>
      <c r="E164" s="68" t="s">
        <v>80</v>
      </c>
      <c r="F164" s="68" t="s">
        <v>80</v>
      </c>
      <c r="G164" s="68" t="s">
        <v>80</v>
      </c>
      <c r="H164" s="68" t="s">
        <v>80</v>
      </c>
      <c r="I164" s="68" t="s">
        <v>80</v>
      </c>
      <c r="J164" s="68" t="s">
        <v>80</v>
      </c>
      <c r="K164" s="68" t="str">
        <f>IF(ISERROR(AVERAGE(C164:J164)),"  = ",AVERAGE(C164:J164))</f>
        <v>  = </v>
      </c>
    </row>
    <row r="165" spans="1:11" ht="18">
      <c r="A165" s="56" t="s">
        <v>72</v>
      </c>
      <c r="B165" s="18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8">
      <c r="A166" s="85" t="s">
        <v>169</v>
      </c>
      <c r="B166" s="20" t="s">
        <v>82</v>
      </c>
      <c r="C166" s="68" t="s">
        <v>80</v>
      </c>
      <c r="D166" s="68" t="s">
        <v>80</v>
      </c>
      <c r="E166" s="68" t="s">
        <v>80</v>
      </c>
      <c r="F166" s="68" t="s">
        <v>80</v>
      </c>
      <c r="G166" s="60">
        <v>1.7</v>
      </c>
      <c r="H166" s="60">
        <v>2.05</v>
      </c>
      <c r="I166" s="60">
        <v>2</v>
      </c>
      <c r="J166" s="60">
        <v>2.32</v>
      </c>
      <c r="K166" s="60">
        <f>AVERAGE(C166:J166)</f>
        <v>2.0175</v>
      </c>
    </row>
    <row r="167" spans="1:11" ht="18">
      <c r="A167" s="85" t="s">
        <v>51</v>
      </c>
      <c r="B167" s="20" t="s">
        <v>0</v>
      </c>
      <c r="C167" s="68" t="s">
        <v>80</v>
      </c>
      <c r="D167" s="68" t="s">
        <v>80</v>
      </c>
      <c r="E167" s="68" t="s">
        <v>80</v>
      </c>
      <c r="F167" s="68" t="s">
        <v>80</v>
      </c>
      <c r="G167" s="68" t="s">
        <v>80</v>
      </c>
      <c r="H167" s="68" t="s">
        <v>80</v>
      </c>
      <c r="I167" s="68" t="s">
        <v>80</v>
      </c>
      <c r="J167" s="68" t="s">
        <v>80</v>
      </c>
      <c r="K167" s="68" t="str">
        <f>IF(ISERROR(AVERAGE(C167:J167)),"  = ",AVERAGE(C167:J167))</f>
        <v>  = </v>
      </c>
    </row>
    <row r="168" spans="1:11" ht="18">
      <c r="A168" s="85" t="s">
        <v>52</v>
      </c>
      <c r="B168" s="21" t="s">
        <v>0</v>
      </c>
      <c r="C168" s="64">
        <v>3.5</v>
      </c>
      <c r="D168" s="64">
        <v>5.5</v>
      </c>
      <c r="E168" s="64" t="s">
        <v>80</v>
      </c>
      <c r="F168" s="64" t="s">
        <v>80</v>
      </c>
      <c r="G168" s="64" t="s">
        <v>80</v>
      </c>
      <c r="H168" s="64" t="s">
        <v>80</v>
      </c>
      <c r="I168" s="64" t="s">
        <v>80</v>
      </c>
      <c r="J168" s="64" t="s">
        <v>80</v>
      </c>
      <c r="K168" s="64">
        <f>AVERAGE(C168:J168)</f>
        <v>4.5</v>
      </c>
    </row>
    <row r="169" spans="1:11" ht="18">
      <c r="A169" s="56"/>
      <c r="B169" s="23"/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18">
      <c r="A170" s="56" t="s">
        <v>79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8">
      <c r="A171" s="56" t="s">
        <v>251</v>
      </c>
      <c r="B171" s="18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8">
      <c r="A172" s="85" t="s">
        <v>73</v>
      </c>
      <c r="B172" s="20" t="s">
        <v>82</v>
      </c>
      <c r="C172" s="63">
        <v>5.164568990894865</v>
      </c>
      <c r="D172" s="63">
        <v>8.263310385431783</v>
      </c>
      <c r="E172" s="63">
        <v>5.164568990894865</v>
      </c>
      <c r="F172" s="63">
        <v>8.263310385431783</v>
      </c>
      <c r="G172" s="63">
        <v>5.164568990894865</v>
      </c>
      <c r="H172" s="63">
        <v>8.263310385431783</v>
      </c>
      <c r="I172" s="63">
        <v>5.164568990894865</v>
      </c>
      <c r="J172" s="63">
        <v>8.263310385431783</v>
      </c>
      <c r="K172" s="63">
        <f>AVERAGE(C172:J172)</f>
        <v>6.7139396881633235</v>
      </c>
    </row>
    <row r="173" spans="1:11" ht="18">
      <c r="A173" s="85" t="s">
        <v>94</v>
      </c>
      <c r="B173" s="21" t="s">
        <v>0</v>
      </c>
      <c r="C173" s="63">
        <v>0.77</v>
      </c>
      <c r="D173" s="63">
        <v>1</v>
      </c>
      <c r="E173" s="63">
        <v>0.77</v>
      </c>
      <c r="F173" s="63">
        <v>1</v>
      </c>
      <c r="G173" s="63">
        <v>0.77</v>
      </c>
      <c r="H173" s="63">
        <v>1</v>
      </c>
      <c r="I173" s="63">
        <v>0.77</v>
      </c>
      <c r="J173" s="63">
        <v>1</v>
      </c>
      <c r="K173" s="61">
        <f>AVERAGE(C173:J173)</f>
        <v>0.885</v>
      </c>
    </row>
    <row r="174" spans="1:11" ht="18">
      <c r="A174" s="56" t="s">
        <v>252</v>
      </c>
      <c r="B174" s="18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1" ht="18">
      <c r="A175" s="85" t="s">
        <v>138</v>
      </c>
      <c r="B175" s="20" t="s">
        <v>82</v>
      </c>
      <c r="C175" s="63">
        <v>7.746853486342298</v>
      </c>
      <c r="D175" s="63">
        <v>11</v>
      </c>
      <c r="E175" s="63">
        <v>7.746853486342298</v>
      </c>
      <c r="F175" s="63">
        <v>11</v>
      </c>
      <c r="G175" s="63">
        <v>7.746853486342298</v>
      </c>
      <c r="H175" s="63">
        <v>11</v>
      </c>
      <c r="I175" s="63">
        <v>7.746853486342298</v>
      </c>
      <c r="J175" s="63">
        <v>11</v>
      </c>
      <c r="K175" s="63">
        <f>AVERAGE(C175:J175)</f>
        <v>9.373426743171148</v>
      </c>
    </row>
    <row r="176" spans="1:11" ht="18">
      <c r="A176" s="85" t="s">
        <v>139</v>
      </c>
      <c r="B176" s="21" t="s">
        <v>0</v>
      </c>
      <c r="C176" s="63">
        <v>2.0658275963579458</v>
      </c>
      <c r="D176" s="63">
        <v>4</v>
      </c>
      <c r="E176" s="63">
        <v>2.0658275963579458</v>
      </c>
      <c r="F176" s="63">
        <v>4</v>
      </c>
      <c r="G176" s="63">
        <v>2.0658275963579458</v>
      </c>
      <c r="H176" s="63">
        <v>4</v>
      </c>
      <c r="I176" s="63">
        <v>2.0658275963579458</v>
      </c>
      <c r="J176" s="63">
        <v>4</v>
      </c>
      <c r="K176" s="64">
        <f>AVERAGE(C176:J176)</f>
        <v>3.032913798178973</v>
      </c>
    </row>
    <row r="177" spans="1:11" ht="18">
      <c r="A177" s="85" t="s">
        <v>140</v>
      </c>
      <c r="B177" s="21" t="s">
        <v>0</v>
      </c>
      <c r="C177" s="63">
        <v>1</v>
      </c>
      <c r="D177" s="63">
        <v>2.3</v>
      </c>
      <c r="E177" s="63">
        <v>1</v>
      </c>
      <c r="F177" s="63">
        <v>2.3</v>
      </c>
      <c r="G177" s="63">
        <v>1</v>
      </c>
      <c r="H177" s="63">
        <v>2.3</v>
      </c>
      <c r="I177" s="63">
        <v>1</v>
      </c>
      <c r="J177" s="63">
        <v>2.3</v>
      </c>
      <c r="K177" s="64">
        <f>AVERAGE(C177:J177)</f>
        <v>1.65</v>
      </c>
    </row>
    <row r="178" spans="1:9" ht="15.75">
      <c r="A178" s="95" t="s">
        <v>253</v>
      </c>
      <c r="B178" s="26"/>
      <c r="C178" s="26"/>
      <c r="D178" s="26"/>
      <c r="E178" s="22"/>
      <c r="F178" s="22"/>
      <c r="G178" s="7"/>
      <c r="I178" s="7"/>
    </row>
    <row r="179" spans="1:9" ht="12.75">
      <c r="A179" s="19"/>
      <c r="B179" s="26"/>
      <c r="C179" s="26"/>
      <c r="D179" s="26"/>
      <c r="E179" s="22"/>
      <c r="F179" s="22"/>
      <c r="G179" s="7"/>
      <c r="I179" s="7"/>
    </row>
    <row r="180" spans="1:9" ht="12.75">
      <c r="A180" s="19"/>
      <c r="B180" s="26"/>
      <c r="C180" s="26"/>
      <c r="D180" s="26"/>
      <c r="E180" s="22"/>
      <c r="F180" s="22"/>
      <c r="G180" s="7"/>
      <c r="I180" s="7"/>
    </row>
    <row r="181" spans="1:9" ht="12.75">
      <c r="A181" s="7"/>
      <c r="B181" s="7"/>
      <c r="C181" s="7"/>
      <c r="D181" s="7"/>
      <c r="E181" s="1"/>
      <c r="F181" s="1"/>
      <c r="G181" s="7"/>
      <c r="I181" s="7"/>
    </row>
    <row r="182" spans="1:7" ht="12.75">
      <c r="A182" s="11"/>
      <c r="B182" s="11"/>
      <c r="C182" s="11"/>
      <c r="D182" s="11"/>
      <c r="E182" s="6"/>
      <c r="F182" s="6"/>
      <c r="G182" s="7"/>
    </row>
  </sheetData>
  <mergeCells count="190">
    <mergeCell ref="G115:H115"/>
    <mergeCell ref="I115:J115"/>
    <mergeCell ref="G112:H112"/>
    <mergeCell ref="I112:J112"/>
    <mergeCell ref="G113:H113"/>
    <mergeCell ref="I113:J113"/>
    <mergeCell ref="G111:H111"/>
    <mergeCell ref="I111:J111"/>
    <mergeCell ref="G108:H108"/>
    <mergeCell ref="I108:J108"/>
    <mergeCell ref="G109:H109"/>
    <mergeCell ref="I109:J109"/>
    <mergeCell ref="G110:H110"/>
    <mergeCell ref="I110:J110"/>
    <mergeCell ref="G106:H106"/>
    <mergeCell ref="I106:J106"/>
    <mergeCell ref="G107:H107"/>
    <mergeCell ref="I107:J107"/>
    <mergeCell ref="G104:H104"/>
    <mergeCell ref="I104:J104"/>
    <mergeCell ref="G105:H105"/>
    <mergeCell ref="I105:J105"/>
    <mergeCell ref="G102:H102"/>
    <mergeCell ref="I102:J102"/>
    <mergeCell ref="G103:H103"/>
    <mergeCell ref="I103:J103"/>
    <mergeCell ref="G99:H99"/>
    <mergeCell ref="I99:J99"/>
    <mergeCell ref="G100:H100"/>
    <mergeCell ref="I100:J100"/>
    <mergeCell ref="G97:H97"/>
    <mergeCell ref="I97:J97"/>
    <mergeCell ref="G98:H98"/>
    <mergeCell ref="I98:J98"/>
    <mergeCell ref="G95:H95"/>
    <mergeCell ref="I95:J95"/>
    <mergeCell ref="G96:H96"/>
    <mergeCell ref="I96:J96"/>
    <mergeCell ref="G93:H93"/>
    <mergeCell ref="I93:J93"/>
    <mergeCell ref="G94:H94"/>
    <mergeCell ref="I94:J94"/>
    <mergeCell ref="G91:H91"/>
    <mergeCell ref="I91:J91"/>
    <mergeCell ref="G92:H92"/>
    <mergeCell ref="I92:J92"/>
    <mergeCell ref="G89:H89"/>
    <mergeCell ref="I89:J89"/>
    <mergeCell ref="G90:H90"/>
    <mergeCell ref="I90:J90"/>
    <mergeCell ref="G87:H87"/>
    <mergeCell ref="I87:J87"/>
    <mergeCell ref="G88:H88"/>
    <mergeCell ref="I88:J88"/>
    <mergeCell ref="G85:H85"/>
    <mergeCell ref="I85:J85"/>
    <mergeCell ref="G86:H86"/>
    <mergeCell ref="I86:J86"/>
    <mergeCell ref="G83:H83"/>
    <mergeCell ref="I83:J83"/>
    <mergeCell ref="G84:H84"/>
    <mergeCell ref="I84:J84"/>
    <mergeCell ref="G81:H81"/>
    <mergeCell ref="I81:J81"/>
    <mergeCell ref="G82:H82"/>
    <mergeCell ref="I82:J82"/>
    <mergeCell ref="G79:H79"/>
    <mergeCell ref="I79:J79"/>
    <mergeCell ref="G80:H80"/>
    <mergeCell ref="I80:J80"/>
    <mergeCell ref="G77:H77"/>
    <mergeCell ref="I77:J77"/>
    <mergeCell ref="G78:H78"/>
    <mergeCell ref="I78:J78"/>
    <mergeCell ref="G75:H75"/>
    <mergeCell ref="I75:J75"/>
    <mergeCell ref="G76:H76"/>
    <mergeCell ref="I76:J76"/>
    <mergeCell ref="G73:H73"/>
    <mergeCell ref="I73:J73"/>
    <mergeCell ref="G74:H74"/>
    <mergeCell ref="I74:J74"/>
    <mergeCell ref="G71:H71"/>
    <mergeCell ref="G70:H70"/>
    <mergeCell ref="G72:H72"/>
    <mergeCell ref="I72:J72"/>
    <mergeCell ref="I70:J70"/>
    <mergeCell ref="I71:J71"/>
    <mergeCell ref="I67:J67"/>
    <mergeCell ref="I4:J4"/>
    <mergeCell ref="I65:J65"/>
    <mergeCell ref="C111:D111"/>
    <mergeCell ref="E111:F111"/>
    <mergeCell ref="C109:D109"/>
    <mergeCell ref="E109:F109"/>
    <mergeCell ref="C110:D110"/>
    <mergeCell ref="E110:F110"/>
    <mergeCell ref="C107:D107"/>
    <mergeCell ref="C115:D115"/>
    <mergeCell ref="E115:F115"/>
    <mergeCell ref="C112:D112"/>
    <mergeCell ref="E112:F112"/>
    <mergeCell ref="C113:D113"/>
    <mergeCell ref="E113:F113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0:D100"/>
    <mergeCell ref="E100:F100"/>
    <mergeCell ref="C102:D102"/>
    <mergeCell ref="E102:F102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5:D65"/>
    <mergeCell ref="E65:F65"/>
    <mergeCell ref="G65:H65"/>
    <mergeCell ref="C67:D67"/>
    <mergeCell ref="E67:F67"/>
    <mergeCell ref="G67:H67"/>
    <mergeCell ref="A1:F1"/>
    <mergeCell ref="C4:D4"/>
    <mergeCell ref="E4:F4"/>
    <mergeCell ref="G4:H4"/>
    <mergeCell ref="A2:K2"/>
  </mergeCells>
  <printOptions horizontalCentered="1"/>
  <pageMargins left="0.5905511811023623" right="0" top="0" bottom="0" header="0.1968503937007874" footer="0"/>
  <pageSetup fitToHeight="1" fitToWidth="1" orientation="portrait" paperSize="9" scale="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showGridLines="0" zoomScale="75" zoomScaleNormal="75" workbookViewId="0" topLeftCell="A1">
      <selection activeCell="M7" sqref="M7"/>
    </sheetView>
  </sheetViews>
  <sheetFormatPr defaultColWidth="9.00390625" defaultRowHeight="12.75"/>
  <cols>
    <col min="1" max="1" width="59.625" style="0" customWidth="1"/>
    <col min="2" max="2" width="7.25390625" style="0" bestFit="1" customWidth="1"/>
    <col min="3" max="3" width="10.375" style="0" customWidth="1"/>
    <col min="4" max="4" width="9.50390625" style="0" customWidth="1"/>
    <col min="5" max="5" width="9.125" style="0" customWidth="1"/>
    <col min="6" max="6" width="9.25390625" style="0" customWidth="1"/>
    <col min="7" max="7" width="9.50390625" style="0" customWidth="1"/>
    <col min="8" max="8" width="10.00390625" style="0" customWidth="1"/>
    <col min="9" max="9" width="9.75390625" style="0" customWidth="1"/>
    <col min="10" max="10" width="9.125" style="0" customWidth="1"/>
    <col min="11" max="11" width="9.25390625" style="0" customWidth="1"/>
    <col min="12" max="12" width="9.375" style="0" customWidth="1"/>
    <col min="13" max="13" width="11.625" style="0" customWidth="1"/>
    <col min="14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51.75" customHeight="1">
      <c r="A2" s="132" t="s">
        <v>263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3.5" thickBot="1">
      <c r="A3" s="28"/>
      <c r="B3" s="12"/>
      <c r="C3" s="14"/>
      <c r="D3" s="14"/>
      <c r="E3" s="14"/>
      <c r="F3" s="14"/>
      <c r="G3" s="6"/>
      <c r="H3" s="1"/>
      <c r="I3" s="1"/>
      <c r="J3" s="1"/>
      <c r="K3" s="6"/>
      <c r="L3" s="1"/>
    </row>
    <row r="4" spans="1:13" ht="19.5" customHeight="1" thickTop="1">
      <c r="A4" s="57"/>
      <c r="B4" s="18"/>
      <c r="C4" s="134" t="s">
        <v>170</v>
      </c>
      <c r="D4" s="134"/>
      <c r="E4" s="134" t="s">
        <v>171</v>
      </c>
      <c r="F4" s="134"/>
      <c r="G4" s="134" t="s">
        <v>172</v>
      </c>
      <c r="H4" s="134"/>
      <c r="I4" s="134" t="s">
        <v>173</v>
      </c>
      <c r="J4" s="134"/>
      <c r="K4" s="134" t="s">
        <v>174</v>
      </c>
      <c r="L4" s="134"/>
      <c r="M4" s="70" t="s">
        <v>144</v>
      </c>
    </row>
    <row r="5" spans="1:13" ht="19.5" customHeight="1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53</v>
      </c>
      <c r="L5" s="71" t="s">
        <v>54</v>
      </c>
      <c r="M5" s="71" t="s">
        <v>223</v>
      </c>
    </row>
    <row r="6" spans="1:13" ht="19.5" customHeight="1">
      <c r="A6" s="56" t="s">
        <v>230</v>
      </c>
      <c r="B6" s="1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9.5" customHeight="1">
      <c r="A7" s="104" t="s">
        <v>108</v>
      </c>
      <c r="B7" s="42" t="s">
        <v>81</v>
      </c>
      <c r="C7" s="106" t="s">
        <v>80</v>
      </c>
      <c r="D7" s="106" t="s">
        <v>80</v>
      </c>
      <c r="E7" s="106" t="s">
        <v>80</v>
      </c>
      <c r="F7" s="106" t="s">
        <v>80</v>
      </c>
      <c r="G7" s="106" t="s">
        <v>80</v>
      </c>
      <c r="H7" s="106" t="s">
        <v>80</v>
      </c>
      <c r="I7" s="106" t="s">
        <v>80</v>
      </c>
      <c r="J7" s="106" t="s">
        <v>80</v>
      </c>
      <c r="K7" s="106">
        <v>160</v>
      </c>
      <c r="L7" s="106">
        <v>162</v>
      </c>
      <c r="M7" s="106">
        <f>IF(ISERROR(AVERAGE(C7:L7)),"=",AVERAGE(C7:L7))</f>
        <v>161</v>
      </c>
    </row>
    <row r="8" spans="1:13" ht="19.5" customHeight="1">
      <c r="A8" s="104" t="s">
        <v>109</v>
      </c>
      <c r="B8" s="42" t="s">
        <v>0</v>
      </c>
      <c r="C8" s="106">
        <v>138</v>
      </c>
      <c r="D8" s="106">
        <v>140</v>
      </c>
      <c r="E8" s="106">
        <v>137</v>
      </c>
      <c r="F8" s="106">
        <v>139</v>
      </c>
      <c r="G8" s="106">
        <v>137</v>
      </c>
      <c r="H8" s="106">
        <v>139</v>
      </c>
      <c r="I8" s="106">
        <v>139</v>
      </c>
      <c r="J8" s="106">
        <v>141</v>
      </c>
      <c r="K8" s="106">
        <v>142</v>
      </c>
      <c r="L8" s="106">
        <v>144</v>
      </c>
      <c r="M8" s="106">
        <f aca="true" t="shared" si="0" ref="M8:M13">AVERAGE(C8:L8)</f>
        <v>139.6</v>
      </c>
    </row>
    <row r="9" spans="1:13" ht="19.5" customHeight="1">
      <c r="A9" s="104" t="s">
        <v>110</v>
      </c>
      <c r="B9" s="43" t="s">
        <v>0</v>
      </c>
      <c r="C9" s="106">
        <v>136</v>
      </c>
      <c r="D9" s="106">
        <v>138</v>
      </c>
      <c r="E9" s="106">
        <v>135</v>
      </c>
      <c r="F9" s="106">
        <v>137</v>
      </c>
      <c r="G9" s="106">
        <v>135</v>
      </c>
      <c r="H9" s="106">
        <v>137</v>
      </c>
      <c r="I9" s="106">
        <v>137</v>
      </c>
      <c r="J9" s="106">
        <v>139</v>
      </c>
      <c r="K9" s="106">
        <v>140</v>
      </c>
      <c r="L9" s="106">
        <v>142</v>
      </c>
      <c r="M9" s="106">
        <f t="shared" si="0"/>
        <v>137.6</v>
      </c>
    </row>
    <row r="10" spans="1:13" ht="19.5" customHeight="1">
      <c r="A10" s="105" t="s">
        <v>111</v>
      </c>
      <c r="B10" s="43" t="s">
        <v>0</v>
      </c>
      <c r="C10" s="106">
        <v>130</v>
      </c>
      <c r="D10" s="106">
        <v>131</v>
      </c>
      <c r="E10" s="106">
        <v>130</v>
      </c>
      <c r="F10" s="106">
        <v>131</v>
      </c>
      <c r="G10" s="106">
        <v>130</v>
      </c>
      <c r="H10" s="106">
        <v>131</v>
      </c>
      <c r="I10" s="106">
        <v>133</v>
      </c>
      <c r="J10" s="106">
        <v>134</v>
      </c>
      <c r="K10" s="106">
        <v>136</v>
      </c>
      <c r="L10" s="106">
        <v>137</v>
      </c>
      <c r="M10" s="106">
        <f t="shared" si="0"/>
        <v>132.3</v>
      </c>
    </row>
    <row r="11" spans="1:13" ht="19.5" customHeight="1">
      <c r="A11" s="105" t="s">
        <v>112</v>
      </c>
      <c r="B11" s="43" t="s">
        <v>0</v>
      </c>
      <c r="C11" s="106">
        <v>125</v>
      </c>
      <c r="D11" s="106">
        <v>130</v>
      </c>
      <c r="E11" s="106">
        <v>125</v>
      </c>
      <c r="F11" s="106">
        <v>130</v>
      </c>
      <c r="G11" s="106">
        <v>125</v>
      </c>
      <c r="H11" s="106">
        <v>130</v>
      </c>
      <c r="I11" s="106">
        <v>128</v>
      </c>
      <c r="J11" s="106">
        <v>133</v>
      </c>
      <c r="K11" s="106">
        <v>131</v>
      </c>
      <c r="L11" s="106">
        <v>136</v>
      </c>
      <c r="M11" s="107">
        <f t="shared" si="0"/>
        <v>129.3</v>
      </c>
    </row>
    <row r="12" spans="1:13" ht="19.5" customHeight="1">
      <c r="A12" s="105" t="s">
        <v>175</v>
      </c>
      <c r="B12" s="43" t="s">
        <v>0</v>
      </c>
      <c r="C12" s="106" t="s">
        <v>80</v>
      </c>
      <c r="D12" s="106" t="s">
        <v>80</v>
      </c>
      <c r="E12" s="106">
        <v>165</v>
      </c>
      <c r="F12" s="106">
        <v>168</v>
      </c>
      <c r="G12" s="106">
        <v>165</v>
      </c>
      <c r="H12" s="106">
        <v>168</v>
      </c>
      <c r="I12" s="106">
        <v>165</v>
      </c>
      <c r="J12" s="106">
        <v>168</v>
      </c>
      <c r="K12" s="106">
        <v>168</v>
      </c>
      <c r="L12" s="106">
        <v>171</v>
      </c>
      <c r="M12" s="106">
        <f t="shared" si="0"/>
        <v>167.25</v>
      </c>
    </row>
    <row r="13" spans="1:13" ht="19.5" customHeight="1">
      <c r="A13" s="105" t="s">
        <v>176</v>
      </c>
      <c r="B13" s="43" t="s">
        <v>0</v>
      </c>
      <c r="C13" s="106" t="s">
        <v>80</v>
      </c>
      <c r="D13" s="106" t="s">
        <v>80</v>
      </c>
      <c r="E13" s="106">
        <v>160</v>
      </c>
      <c r="F13" s="106">
        <v>165</v>
      </c>
      <c r="G13" s="106">
        <v>160</v>
      </c>
      <c r="H13" s="106">
        <v>165</v>
      </c>
      <c r="I13" s="106">
        <v>160</v>
      </c>
      <c r="J13" s="106">
        <v>165</v>
      </c>
      <c r="K13" s="106">
        <v>163</v>
      </c>
      <c r="L13" s="106">
        <v>168</v>
      </c>
      <c r="M13" s="106">
        <f t="shared" si="0"/>
        <v>163.25</v>
      </c>
    </row>
    <row r="14" spans="1:13" ht="19.5" customHeight="1">
      <c r="A14" s="56" t="s">
        <v>231</v>
      </c>
      <c r="B14" s="2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9.5" customHeight="1">
      <c r="A15" s="85" t="s">
        <v>1</v>
      </c>
      <c r="B15" s="20" t="s">
        <v>81</v>
      </c>
      <c r="C15" s="60">
        <v>108</v>
      </c>
      <c r="D15" s="60">
        <v>110</v>
      </c>
      <c r="E15" s="60">
        <v>109</v>
      </c>
      <c r="F15" s="60">
        <v>111</v>
      </c>
      <c r="G15" s="60">
        <v>112</v>
      </c>
      <c r="H15" s="60">
        <v>114</v>
      </c>
      <c r="I15" s="60">
        <v>114</v>
      </c>
      <c r="J15" s="60">
        <v>116</v>
      </c>
      <c r="K15" s="60">
        <v>119</v>
      </c>
      <c r="L15" s="60">
        <v>121</v>
      </c>
      <c r="M15" s="60">
        <f>AVERAGE(C15:L15)</f>
        <v>113.4</v>
      </c>
    </row>
    <row r="16" spans="1:13" ht="19.5" customHeight="1">
      <c r="A16" s="85" t="s">
        <v>2</v>
      </c>
      <c r="B16" s="21" t="s">
        <v>0</v>
      </c>
      <c r="C16" s="60">
        <v>116</v>
      </c>
      <c r="D16" s="60">
        <v>120</v>
      </c>
      <c r="E16" s="60">
        <v>117</v>
      </c>
      <c r="F16" s="60">
        <v>121</v>
      </c>
      <c r="G16" s="60">
        <v>120</v>
      </c>
      <c r="H16" s="60">
        <v>124</v>
      </c>
      <c r="I16" s="60">
        <v>122</v>
      </c>
      <c r="J16" s="60">
        <v>126</v>
      </c>
      <c r="K16" s="60">
        <v>127</v>
      </c>
      <c r="L16" s="60">
        <v>131</v>
      </c>
      <c r="M16" s="60">
        <f>AVERAGE(C16:L16)</f>
        <v>122.4</v>
      </c>
    </row>
    <row r="17" spans="1:13" ht="19.5" customHeight="1">
      <c r="A17" s="56" t="s">
        <v>232</v>
      </c>
      <c r="B17" s="1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9.5" customHeight="1">
      <c r="A18" s="85" t="s">
        <v>55</v>
      </c>
      <c r="B18" s="20" t="s">
        <v>81</v>
      </c>
      <c r="C18" s="63">
        <v>131</v>
      </c>
      <c r="D18" s="63">
        <v>132</v>
      </c>
      <c r="E18" s="63">
        <v>128</v>
      </c>
      <c r="F18" s="63">
        <v>129</v>
      </c>
      <c r="G18" s="63">
        <v>128</v>
      </c>
      <c r="H18" s="63">
        <v>129</v>
      </c>
      <c r="I18" s="63">
        <v>136</v>
      </c>
      <c r="J18" s="63">
        <v>137</v>
      </c>
      <c r="K18" s="63">
        <v>136</v>
      </c>
      <c r="L18" s="63">
        <v>137</v>
      </c>
      <c r="M18" s="63">
        <f>AVERAGE(C18:L18)</f>
        <v>132.3</v>
      </c>
    </row>
    <row r="19" spans="1:13" ht="19.5" customHeight="1">
      <c r="A19" s="85" t="s">
        <v>3</v>
      </c>
      <c r="B19" s="20" t="s">
        <v>0</v>
      </c>
      <c r="C19" s="64" t="s">
        <v>80</v>
      </c>
      <c r="D19" s="64" t="s">
        <v>80</v>
      </c>
      <c r="E19" s="64" t="s">
        <v>80</v>
      </c>
      <c r="F19" s="64" t="s">
        <v>80</v>
      </c>
      <c r="G19" s="64" t="s">
        <v>80</v>
      </c>
      <c r="H19" s="64" t="s">
        <v>80</v>
      </c>
      <c r="I19" s="64" t="s">
        <v>80</v>
      </c>
      <c r="J19" s="64" t="s">
        <v>80</v>
      </c>
      <c r="K19" s="64" t="s">
        <v>80</v>
      </c>
      <c r="L19" s="64" t="s">
        <v>80</v>
      </c>
      <c r="M19" s="64" t="str">
        <f>IF(ISERROR(AVERAGE(C19:L19)),"=",AVERAGE(C19:L19))</f>
        <v>=</v>
      </c>
    </row>
    <row r="20" spans="1:13" ht="19.5" customHeight="1">
      <c r="A20" s="56" t="s">
        <v>233</v>
      </c>
      <c r="B20" s="18"/>
      <c r="C20" s="65"/>
      <c r="D20" s="66"/>
      <c r="E20" s="65"/>
      <c r="F20" s="66"/>
      <c r="G20" s="65"/>
      <c r="H20" s="66"/>
      <c r="I20" s="65"/>
      <c r="J20" s="66"/>
      <c r="K20" s="65"/>
      <c r="L20" s="66"/>
      <c r="M20" s="65"/>
    </row>
    <row r="21" spans="1:13" ht="19.5" customHeight="1">
      <c r="A21" s="87" t="s">
        <v>4</v>
      </c>
      <c r="B21" s="2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19.5" customHeight="1">
      <c r="A22" s="85" t="s">
        <v>5</v>
      </c>
      <c r="B22" s="20" t="s">
        <v>81</v>
      </c>
      <c r="C22" s="63">
        <v>436.5</v>
      </c>
      <c r="D22" s="63">
        <v>441.5</v>
      </c>
      <c r="E22" s="63">
        <v>436.5</v>
      </c>
      <c r="F22" s="63">
        <v>441.5</v>
      </c>
      <c r="G22" s="63">
        <v>436.5</v>
      </c>
      <c r="H22" s="63">
        <v>441.5</v>
      </c>
      <c r="I22" s="63">
        <v>436.5</v>
      </c>
      <c r="J22" s="63">
        <v>441.5</v>
      </c>
      <c r="K22" s="63">
        <v>436.5</v>
      </c>
      <c r="L22" s="63">
        <v>441.5</v>
      </c>
      <c r="M22" s="63">
        <f>AVERAGE(C22:L22)</f>
        <v>439</v>
      </c>
    </row>
    <row r="23" spans="1:13" ht="19.5" customHeight="1">
      <c r="A23" s="85" t="s">
        <v>6</v>
      </c>
      <c r="B23" s="21" t="s">
        <v>0</v>
      </c>
      <c r="C23" s="64">
        <v>356.5</v>
      </c>
      <c r="D23" s="64">
        <v>359</v>
      </c>
      <c r="E23" s="64">
        <v>356.5</v>
      </c>
      <c r="F23" s="64">
        <v>359</v>
      </c>
      <c r="G23" s="64">
        <v>356.5</v>
      </c>
      <c r="H23" s="64">
        <v>359</v>
      </c>
      <c r="I23" s="64">
        <v>356.5</v>
      </c>
      <c r="J23" s="64">
        <v>359</v>
      </c>
      <c r="K23" s="64">
        <v>356.5</v>
      </c>
      <c r="L23" s="64">
        <v>359</v>
      </c>
      <c r="M23" s="64">
        <f>AVERAGE(C23:L23)</f>
        <v>357.75</v>
      </c>
    </row>
    <row r="24" spans="1:13" ht="19.5" customHeight="1">
      <c r="A24" s="85" t="s">
        <v>7</v>
      </c>
      <c r="B24" s="21" t="s">
        <v>0</v>
      </c>
      <c r="C24" s="64">
        <v>338.5</v>
      </c>
      <c r="D24" s="64">
        <v>343.5</v>
      </c>
      <c r="E24" s="64">
        <v>338.5</v>
      </c>
      <c r="F24" s="64">
        <v>343.5</v>
      </c>
      <c r="G24" s="64">
        <v>338.5</v>
      </c>
      <c r="H24" s="64">
        <v>343.5</v>
      </c>
      <c r="I24" s="64">
        <v>338.5</v>
      </c>
      <c r="J24" s="64">
        <v>343.5</v>
      </c>
      <c r="K24" s="64">
        <v>338.5</v>
      </c>
      <c r="L24" s="64">
        <v>343.5</v>
      </c>
      <c r="M24" s="64">
        <f>AVERAGE(C24:L24)</f>
        <v>341</v>
      </c>
    </row>
    <row r="25" spans="1:13" ht="19.5" customHeight="1">
      <c r="A25" s="56" t="s">
        <v>234</v>
      </c>
      <c r="B25" s="24" t="s">
        <v>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9.5" customHeight="1">
      <c r="A26" s="87" t="s">
        <v>58</v>
      </c>
      <c r="B26" s="2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9.5" customHeight="1">
      <c r="A27" s="85" t="s">
        <v>60</v>
      </c>
      <c r="B27" s="20" t="s">
        <v>81</v>
      </c>
      <c r="C27" s="63">
        <v>292</v>
      </c>
      <c r="D27" s="63">
        <v>297</v>
      </c>
      <c r="E27" s="63">
        <v>292</v>
      </c>
      <c r="F27" s="63">
        <v>297</v>
      </c>
      <c r="G27" s="63">
        <v>292</v>
      </c>
      <c r="H27" s="63">
        <v>297</v>
      </c>
      <c r="I27" s="63">
        <v>292</v>
      </c>
      <c r="J27" s="63">
        <v>297</v>
      </c>
      <c r="K27" s="63">
        <v>292</v>
      </c>
      <c r="L27" s="63">
        <v>297</v>
      </c>
      <c r="M27" s="63">
        <f>AVERAGE(C27:L27)</f>
        <v>294.5</v>
      </c>
    </row>
    <row r="28" spans="1:13" ht="19.5" customHeight="1">
      <c r="A28" s="85" t="s">
        <v>61</v>
      </c>
      <c r="B28" s="21" t="s">
        <v>0</v>
      </c>
      <c r="C28" s="64">
        <v>281.5</v>
      </c>
      <c r="D28" s="64">
        <v>292</v>
      </c>
      <c r="E28" s="64">
        <v>281.5</v>
      </c>
      <c r="F28" s="64">
        <v>292</v>
      </c>
      <c r="G28" s="64">
        <v>281.5</v>
      </c>
      <c r="H28" s="64">
        <v>292</v>
      </c>
      <c r="I28" s="64">
        <v>281.5</v>
      </c>
      <c r="J28" s="64">
        <v>292</v>
      </c>
      <c r="K28" s="64">
        <v>281.5</v>
      </c>
      <c r="L28" s="64">
        <v>292</v>
      </c>
      <c r="M28" s="64">
        <f>AVERAGE(C28:L28)</f>
        <v>286.75</v>
      </c>
    </row>
    <row r="29" spans="1:13" ht="19.5" customHeight="1">
      <c r="A29" s="56" t="s">
        <v>235</v>
      </c>
      <c r="B29" s="2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ht="19.5" customHeight="1">
      <c r="A30" s="85" t="s">
        <v>9</v>
      </c>
      <c r="B30" s="20" t="s">
        <v>81</v>
      </c>
      <c r="C30" s="63">
        <v>151</v>
      </c>
      <c r="D30" s="63">
        <v>155</v>
      </c>
      <c r="E30" s="63">
        <v>151</v>
      </c>
      <c r="F30" s="63">
        <v>155</v>
      </c>
      <c r="G30" s="63">
        <v>151</v>
      </c>
      <c r="H30" s="63">
        <v>155</v>
      </c>
      <c r="I30" s="63">
        <v>157</v>
      </c>
      <c r="J30" s="63">
        <v>161</v>
      </c>
      <c r="K30" s="63">
        <v>157</v>
      </c>
      <c r="L30" s="63">
        <v>161</v>
      </c>
      <c r="M30" s="63">
        <f>AVERAGE(C30:L30)</f>
        <v>155.4</v>
      </c>
    </row>
    <row r="31" spans="1:13" ht="19.5" customHeight="1">
      <c r="A31" s="85" t="s">
        <v>10</v>
      </c>
      <c r="B31" s="21" t="s">
        <v>0</v>
      </c>
      <c r="C31" s="64" t="s">
        <v>80</v>
      </c>
      <c r="D31" s="64" t="s">
        <v>80</v>
      </c>
      <c r="E31" s="64" t="s">
        <v>80</v>
      </c>
      <c r="F31" s="64" t="s">
        <v>80</v>
      </c>
      <c r="G31" s="64" t="s">
        <v>80</v>
      </c>
      <c r="H31" s="64" t="s">
        <v>80</v>
      </c>
      <c r="I31" s="64" t="s">
        <v>80</v>
      </c>
      <c r="J31" s="64" t="s">
        <v>80</v>
      </c>
      <c r="K31" s="64" t="s">
        <v>80</v>
      </c>
      <c r="L31" s="64" t="s">
        <v>80</v>
      </c>
      <c r="M31" s="64" t="str">
        <f>IF(ISERROR(AVERAGE(C31:L31)),"=",AVERAGE(C31:L31))</f>
        <v>=</v>
      </c>
    </row>
    <row r="32" spans="1:13" ht="19.5" customHeight="1">
      <c r="A32" s="56" t="s">
        <v>236</v>
      </c>
      <c r="B32" s="23"/>
      <c r="C32" s="62"/>
      <c r="D32" s="67"/>
      <c r="E32" s="62"/>
      <c r="F32" s="67"/>
      <c r="G32" s="62"/>
      <c r="H32" s="67"/>
      <c r="I32" s="62"/>
      <c r="J32" s="67"/>
      <c r="K32" s="62"/>
      <c r="L32" s="67"/>
      <c r="M32" s="62"/>
    </row>
    <row r="33" spans="1:13" ht="19.5" customHeight="1">
      <c r="A33" s="85" t="s">
        <v>11</v>
      </c>
      <c r="B33" s="20" t="s">
        <v>81</v>
      </c>
      <c r="C33" s="63">
        <v>89</v>
      </c>
      <c r="D33" s="63">
        <v>92</v>
      </c>
      <c r="E33" s="63">
        <v>87</v>
      </c>
      <c r="F33" s="63">
        <v>90</v>
      </c>
      <c r="G33" s="63">
        <v>94</v>
      </c>
      <c r="H33" s="63">
        <v>97</v>
      </c>
      <c r="I33" s="63">
        <v>116</v>
      </c>
      <c r="J33" s="63">
        <v>119</v>
      </c>
      <c r="K33" s="63">
        <v>130</v>
      </c>
      <c r="L33" s="63">
        <v>133</v>
      </c>
      <c r="M33" s="63">
        <f>AVERAGE(C33:L33)</f>
        <v>104.7</v>
      </c>
    </row>
    <row r="34" spans="1:13" ht="19.5" customHeight="1">
      <c r="A34" s="85" t="s">
        <v>12</v>
      </c>
      <c r="B34" s="21" t="s">
        <v>0</v>
      </c>
      <c r="C34" s="63">
        <v>89</v>
      </c>
      <c r="D34" s="64">
        <v>92</v>
      </c>
      <c r="E34" s="63">
        <v>87</v>
      </c>
      <c r="F34" s="64">
        <v>90</v>
      </c>
      <c r="G34" s="63">
        <v>94</v>
      </c>
      <c r="H34" s="64">
        <v>97</v>
      </c>
      <c r="I34" s="63">
        <v>116</v>
      </c>
      <c r="J34" s="64">
        <v>119</v>
      </c>
      <c r="K34" s="63">
        <v>130</v>
      </c>
      <c r="L34" s="64">
        <v>133</v>
      </c>
      <c r="M34" s="63">
        <f>AVERAGE(C34:L34)</f>
        <v>104.7</v>
      </c>
    </row>
    <row r="35" spans="1:13" ht="19.5" customHeight="1">
      <c r="A35" s="85" t="s">
        <v>13</v>
      </c>
      <c r="B35" s="21" t="s">
        <v>0</v>
      </c>
      <c r="C35" s="63">
        <v>92</v>
      </c>
      <c r="D35" s="64">
        <v>95</v>
      </c>
      <c r="E35" s="63">
        <v>90</v>
      </c>
      <c r="F35" s="64">
        <v>93</v>
      </c>
      <c r="G35" s="63">
        <v>97</v>
      </c>
      <c r="H35" s="64">
        <v>100</v>
      </c>
      <c r="I35" s="63">
        <v>119</v>
      </c>
      <c r="J35" s="64">
        <v>122</v>
      </c>
      <c r="K35" s="63">
        <v>133</v>
      </c>
      <c r="L35" s="64">
        <v>136</v>
      </c>
      <c r="M35" s="63">
        <f>AVERAGE(C35:L35)</f>
        <v>107.7</v>
      </c>
    </row>
    <row r="36" spans="1:13" ht="19.5" customHeight="1">
      <c r="A36" s="85" t="s">
        <v>14</v>
      </c>
      <c r="B36" s="21" t="s">
        <v>0</v>
      </c>
      <c r="C36" s="63">
        <v>150</v>
      </c>
      <c r="D36" s="64">
        <v>152</v>
      </c>
      <c r="E36" s="63">
        <v>150</v>
      </c>
      <c r="F36" s="64">
        <v>152</v>
      </c>
      <c r="G36" s="63">
        <v>150</v>
      </c>
      <c r="H36" s="64">
        <v>152</v>
      </c>
      <c r="I36" s="63">
        <v>156</v>
      </c>
      <c r="J36" s="64">
        <v>158</v>
      </c>
      <c r="K36" s="63">
        <v>160</v>
      </c>
      <c r="L36" s="64">
        <v>162</v>
      </c>
      <c r="M36" s="63">
        <f>AVERAGE(C36:L36)</f>
        <v>154.2</v>
      </c>
    </row>
    <row r="37" spans="1:13" ht="19.5" customHeight="1">
      <c r="A37" s="56" t="s">
        <v>237</v>
      </c>
      <c r="B37" s="1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ht="19.5" customHeight="1">
      <c r="A38" s="85" t="s">
        <v>62</v>
      </c>
      <c r="B38" s="20" t="s">
        <v>81</v>
      </c>
      <c r="C38" s="68" t="s">
        <v>80</v>
      </c>
      <c r="D38" s="68" t="s">
        <v>80</v>
      </c>
      <c r="E38" s="68" t="s">
        <v>80</v>
      </c>
      <c r="F38" s="68" t="s">
        <v>80</v>
      </c>
      <c r="G38" s="68" t="s">
        <v>80</v>
      </c>
      <c r="H38" s="68" t="s">
        <v>80</v>
      </c>
      <c r="I38" s="68" t="s">
        <v>80</v>
      </c>
      <c r="J38" s="68" t="s">
        <v>80</v>
      </c>
      <c r="K38" s="68" t="s">
        <v>80</v>
      </c>
      <c r="L38" s="68" t="s">
        <v>80</v>
      </c>
      <c r="M38" s="68" t="str">
        <f aca="true" t="shared" si="1" ref="M38:M59">IF(ISERROR(AVERAGE(C38:L38)),"=",AVERAGE(C38:L38))</f>
        <v>=</v>
      </c>
    </row>
    <row r="39" spans="1:13" ht="19.5" customHeight="1">
      <c r="A39" s="85" t="s">
        <v>63</v>
      </c>
      <c r="B39" s="21" t="s">
        <v>0</v>
      </c>
      <c r="C39" s="69" t="s">
        <v>80</v>
      </c>
      <c r="D39" s="69" t="s">
        <v>80</v>
      </c>
      <c r="E39" s="69" t="s">
        <v>80</v>
      </c>
      <c r="F39" s="69" t="s">
        <v>80</v>
      </c>
      <c r="G39" s="69" t="s">
        <v>80</v>
      </c>
      <c r="H39" s="69" t="s">
        <v>80</v>
      </c>
      <c r="I39" s="69" t="s">
        <v>80</v>
      </c>
      <c r="J39" s="69" t="s">
        <v>80</v>
      </c>
      <c r="K39" s="69" t="s">
        <v>80</v>
      </c>
      <c r="L39" s="69" t="s">
        <v>80</v>
      </c>
      <c r="M39" s="69" t="str">
        <f t="shared" si="1"/>
        <v>=</v>
      </c>
    </row>
    <row r="40" spans="1:13" ht="19.5" customHeight="1">
      <c r="A40" s="85" t="s">
        <v>64</v>
      </c>
      <c r="B40" s="21" t="s">
        <v>0</v>
      </c>
      <c r="C40" s="69" t="s">
        <v>80</v>
      </c>
      <c r="D40" s="69" t="s">
        <v>80</v>
      </c>
      <c r="E40" s="69" t="s">
        <v>80</v>
      </c>
      <c r="F40" s="69" t="s">
        <v>80</v>
      </c>
      <c r="G40" s="69" t="s">
        <v>80</v>
      </c>
      <c r="H40" s="69" t="s">
        <v>80</v>
      </c>
      <c r="I40" s="69" t="s">
        <v>80</v>
      </c>
      <c r="J40" s="69" t="s">
        <v>80</v>
      </c>
      <c r="K40" s="69" t="s">
        <v>80</v>
      </c>
      <c r="L40" s="69" t="s">
        <v>80</v>
      </c>
      <c r="M40" s="69" t="str">
        <f t="shared" si="1"/>
        <v>=</v>
      </c>
    </row>
    <row r="41" spans="1:13" ht="19.5" customHeight="1">
      <c r="A41" s="56" t="s">
        <v>238</v>
      </c>
      <c r="B41" s="1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9.5" customHeight="1">
      <c r="A42" s="85" t="s">
        <v>15</v>
      </c>
      <c r="B42" s="20" t="s">
        <v>81</v>
      </c>
      <c r="C42" s="60" t="s">
        <v>80</v>
      </c>
      <c r="D42" s="60" t="s">
        <v>80</v>
      </c>
      <c r="E42" s="60" t="s">
        <v>80</v>
      </c>
      <c r="F42" s="60" t="s">
        <v>80</v>
      </c>
      <c r="G42" s="60" t="s">
        <v>80</v>
      </c>
      <c r="H42" s="60" t="s">
        <v>80</v>
      </c>
      <c r="I42" s="60" t="s">
        <v>80</v>
      </c>
      <c r="J42" s="60" t="s">
        <v>80</v>
      </c>
      <c r="K42" s="60" t="s">
        <v>80</v>
      </c>
      <c r="L42" s="60" t="s">
        <v>80</v>
      </c>
      <c r="M42" s="60" t="str">
        <f t="shared" si="1"/>
        <v>=</v>
      </c>
    </row>
    <row r="43" spans="1:13" ht="19.5" customHeight="1">
      <c r="A43" s="56" t="s">
        <v>239</v>
      </c>
      <c r="B43" s="18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9.5" customHeight="1">
      <c r="A44" s="85" t="s">
        <v>16</v>
      </c>
      <c r="B44" s="20" t="s">
        <v>82</v>
      </c>
      <c r="C44" s="60" t="s">
        <v>80</v>
      </c>
      <c r="D44" s="60" t="s">
        <v>80</v>
      </c>
      <c r="E44" s="60" t="s">
        <v>80</v>
      </c>
      <c r="F44" s="60" t="s">
        <v>80</v>
      </c>
      <c r="G44" s="60" t="s">
        <v>80</v>
      </c>
      <c r="H44" s="60" t="s">
        <v>80</v>
      </c>
      <c r="I44" s="60" t="s">
        <v>80</v>
      </c>
      <c r="J44" s="60" t="s">
        <v>80</v>
      </c>
      <c r="K44" s="60" t="s">
        <v>80</v>
      </c>
      <c r="L44" s="60" t="s">
        <v>80</v>
      </c>
      <c r="M44" s="60" t="str">
        <f t="shared" si="1"/>
        <v>=</v>
      </c>
    </row>
    <row r="45" spans="1:13" ht="19.5" customHeight="1">
      <c r="A45" s="85" t="s">
        <v>167</v>
      </c>
      <c r="B45" s="20"/>
      <c r="C45" s="60">
        <v>60</v>
      </c>
      <c r="D45" s="60">
        <v>70</v>
      </c>
      <c r="E45" s="60">
        <v>60</v>
      </c>
      <c r="F45" s="60">
        <v>70</v>
      </c>
      <c r="G45" s="60" t="s">
        <v>80</v>
      </c>
      <c r="H45" s="60" t="s">
        <v>80</v>
      </c>
      <c r="I45" s="60" t="s">
        <v>80</v>
      </c>
      <c r="J45" s="60" t="s">
        <v>80</v>
      </c>
      <c r="K45" s="60" t="s">
        <v>80</v>
      </c>
      <c r="L45" s="60" t="s">
        <v>80</v>
      </c>
      <c r="M45" s="60">
        <f t="shared" si="1"/>
        <v>65</v>
      </c>
    </row>
    <row r="46" spans="1:13" ht="19.5" customHeight="1">
      <c r="A46" s="85" t="s">
        <v>168</v>
      </c>
      <c r="B46" s="20"/>
      <c r="C46" s="60">
        <v>180</v>
      </c>
      <c r="D46" s="60">
        <v>190</v>
      </c>
      <c r="E46" s="60">
        <v>180</v>
      </c>
      <c r="F46" s="60">
        <v>190</v>
      </c>
      <c r="G46" s="60" t="s">
        <v>80</v>
      </c>
      <c r="H46" s="60" t="s">
        <v>80</v>
      </c>
      <c r="I46" s="60" t="s">
        <v>80</v>
      </c>
      <c r="J46" s="60" t="s">
        <v>80</v>
      </c>
      <c r="K46" s="60" t="s">
        <v>80</v>
      </c>
      <c r="L46" s="60" t="s">
        <v>80</v>
      </c>
      <c r="M46" s="60">
        <f t="shared" si="1"/>
        <v>185</v>
      </c>
    </row>
    <row r="47" spans="1:13" ht="19.5" customHeight="1">
      <c r="A47" s="85" t="s">
        <v>17</v>
      </c>
      <c r="B47" s="21" t="s">
        <v>0</v>
      </c>
      <c r="C47" s="61" t="s">
        <v>80</v>
      </c>
      <c r="D47" s="61" t="s">
        <v>80</v>
      </c>
      <c r="E47" s="61" t="s">
        <v>80</v>
      </c>
      <c r="F47" s="61" t="s">
        <v>80</v>
      </c>
      <c r="G47" s="61">
        <v>50</v>
      </c>
      <c r="H47" s="61">
        <v>70</v>
      </c>
      <c r="I47" s="61">
        <v>80</v>
      </c>
      <c r="J47" s="61">
        <v>90</v>
      </c>
      <c r="K47" s="61">
        <v>85</v>
      </c>
      <c r="L47" s="61">
        <v>95</v>
      </c>
      <c r="M47" s="61">
        <f t="shared" si="1"/>
        <v>78.33333333333333</v>
      </c>
    </row>
    <row r="48" spans="1:13" ht="19.5" customHeight="1">
      <c r="A48" s="85" t="s">
        <v>18</v>
      </c>
      <c r="B48" s="21" t="s">
        <v>0</v>
      </c>
      <c r="C48" s="61" t="s">
        <v>80</v>
      </c>
      <c r="D48" s="61" t="s">
        <v>80</v>
      </c>
      <c r="E48" s="61" t="s">
        <v>80</v>
      </c>
      <c r="F48" s="61" t="s">
        <v>80</v>
      </c>
      <c r="G48" s="61" t="s">
        <v>80</v>
      </c>
      <c r="H48" s="61" t="s">
        <v>80</v>
      </c>
      <c r="I48" s="61" t="s">
        <v>80</v>
      </c>
      <c r="J48" s="61" t="s">
        <v>80</v>
      </c>
      <c r="K48" s="61" t="s">
        <v>80</v>
      </c>
      <c r="L48" s="61" t="s">
        <v>80</v>
      </c>
      <c r="M48" s="61" t="str">
        <f t="shared" si="1"/>
        <v>=</v>
      </c>
    </row>
    <row r="49" spans="1:13" ht="19.5" customHeight="1">
      <c r="A49" s="85" t="s">
        <v>19</v>
      </c>
      <c r="B49" s="21" t="s">
        <v>0</v>
      </c>
      <c r="C49" s="61" t="s">
        <v>80</v>
      </c>
      <c r="D49" s="61" t="s">
        <v>80</v>
      </c>
      <c r="E49" s="61" t="s">
        <v>80</v>
      </c>
      <c r="F49" s="61" t="s">
        <v>80</v>
      </c>
      <c r="G49" s="61">
        <v>160</v>
      </c>
      <c r="H49" s="61">
        <v>210</v>
      </c>
      <c r="I49" s="61">
        <v>160</v>
      </c>
      <c r="J49" s="61">
        <v>210</v>
      </c>
      <c r="K49" s="61">
        <v>160</v>
      </c>
      <c r="L49" s="61">
        <v>210</v>
      </c>
      <c r="M49" s="61">
        <f t="shared" si="1"/>
        <v>185</v>
      </c>
    </row>
    <row r="50" spans="1:13" ht="19.5" customHeight="1">
      <c r="A50" s="85" t="s">
        <v>20</v>
      </c>
      <c r="B50" s="21" t="s">
        <v>0</v>
      </c>
      <c r="C50" s="61">
        <v>31</v>
      </c>
      <c r="D50" s="61">
        <v>35</v>
      </c>
      <c r="E50" s="61">
        <v>18</v>
      </c>
      <c r="F50" s="61">
        <v>21</v>
      </c>
      <c r="G50" s="61">
        <v>18</v>
      </c>
      <c r="H50" s="61">
        <v>21</v>
      </c>
      <c r="I50" s="61">
        <v>18</v>
      </c>
      <c r="J50" s="61">
        <v>23</v>
      </c>
      <c r="K50" s="61">
        <v>11</v>
      </c>
      <c r="L50" s="61">
        <v>15</v>
      </c>
      <c r="M50" s="61">
        <f t="shared" si="1"/>
        <v>21.1</v>
      </c>
    </row>
    <row r="51" spans="1:13" ht="19.5" customHeight="1">
      <c r="A51" s="85" t="s">
        <v>21</v>
      </c>
      <c r="B51" s="21" t="s">
        <v>0</v>
      </c>
      <c r="C51" s="61">
        <v>13</v>
      </c>
      <c r="D51" s="61">
        <v>16</v>
      </c>
      <c r="E51" s="61">
        <v>15</v>
      </c>
      <c r="F51" s="61">
        <v>18</v>
      </c>
      <c r="G51" s="60" t="s">
        <v>80</v>
      </c>
      <c r="H51" s="60" t="s">
        <v>80</v>
      </c>
      <c r="I51" s="60">
        <v>13</v>
      </c>
      <c r="J51" s="60">
        <v>21</v>
      </c>
      <c r="K51" s="60">
        <v>41</v>
      </c>
      <c r="L51" s="60">
        <v>45</v>
      </c>
      <c r="M51" s="61">
        <f t="shared" si="1"/>
        <v>22.75</v>
      </c>
    </row>
    <row r="52" spans="1:13" ht="19.5" customHeight="1">
      <c r="A52" s="85" t="s">
        <v>22</v>
      </c>
      <c r="B52" s="21" t="s">
        <v>0</v>
      </c>
      <c r="C52" s="61">
        <v>16</v>
      </c>
      <c r="D52" s="61">
        <v>18</v>
      </c>
      <c r="E52" s="61">
        <v>16</v>
      </c>
      <c r="F52" s="61">
        <v>18</v>
      </c>
      <c r="G52" s="60" t="s">
        <v>80</v>
      </c>
      <c r="H52" s="60" t="s">
        <v>80</v>
      </c>
      <c r="I52" s="60">
        <v>13</v>
      </c>
      <c r="J52" s="60">
        <v>18</v>
      </c>
      <c r="K52" s="60">
        <v>13</v>
      </c>
      <c r="L52" s="60">
        <v>18</v>
      </c>
      <c r="M52" s="61">
        <f t="shared" si="1"/>
        <v>16.25</v>
      </c>
    </row>
    <row r="53" spans="1:13" ht="19.5" customHeight="1">
      <c r="A53" s="85" t="s">
        <v>23</v>
      </c>
      <c r="B53" s="21" t="s">
        <v>0</v>
      </c>
      <c r="C53" s="60" t="s">
        <v>80</v>
      </c>
      <c r="D53" s="60" t="s">
        <v>80</v>
      </c>
      <c r="E53" s="60" t="s">
        <v>80</v>
      </c>
      <c r="F53" s="60" t="s">
        <v>80</v>
      </c>
      <c r="G53" s="60" t="s">
        <v>80</v>
      </c>
      <c r="H53" s="60" t="s">
        <v>80</v>
      </c>
      <c r="I53" s="60" t="s">
        <v>80</v>
      </c>
      <c r="J53" s="60" t="s">
        <v>80</v>
      </c>
      <c r="K53" s="60" t="s">
        <v>80</v>
      </c>
      <c r="L53" s="60" t="s">
        <v>80</v>
      </c>
      <c r="M53" s="60" t="str">
        <f t="shared" si="1"/>
        <v>=</v>
      </c>
    </row>
    <row r="54" spans="1:13" ht="19.5" customHeight="1">
      <c r="A54" s="85" t="s">
        <v>24</v>
      </c>
      <c r="B54" s="21" t="s">
        <v>0</v>
      </c>
      <c r="C54" s="60" t="s">
        <v>80</v>
      </c>
      <c r="D54" s="60" t="s">
        <v>80</v>
      </c>
      <c r="E54" s="60" t="s">
        <v>80</v>
      </c>
      <c r="F54" s="60" t="s">
        <v>80</v>
      </c>
      <c r="G54" s="60" t="s">
        <v>80</v>
      </c>
      <c r="H54" s="60" t="s">
        <v>80</v>
      </c>
      <c r="I54" s="60" t="s">
        <v>80</v>
      </c>
      <c r="J54" s="60" t="s">
        <v>80</v>
      </c>
      <c r="K54" s="60" t="s">
        <v>80</v>
      </c>
      <c r="L54" s="60" t="s">
        <v>80</v>
      </c>
      <c r="M54" s="60" t="str">
        <f t="shared" si="1"/>
        <v>=</v>
      </c>
    </row>
    <row r="55" spans="1:13" ht="19.5" customHeight="1">
      <c r="A55" s="85" t="s">
        <v>25</v>
      </c>
      <c r="B55" s="21" t="s">
        <v>0</v>
      </c>
      <c r="C55" s="60" t="s">
        <v>80</v>
      </c>
      <c r="D55" s="60" t="s">
        <v>80</v>
      </c>
      <c r="E55" s="60">
        <v>46</v>
      </c>
      <c r="F55" s="60">
        <v>52</v>
      </c>
      <c r="G55" s="60">
        <v>46</v>
      </c>
      <c r="H55" s="60">
        <v>52</v>
      </c>
      <c r="I55" s="60">
        <v>46</v>
      </c>
      <c r="J55" s="60">
        <v>56</v>
      </c>
      <c r="K55" s="60">
        <v>26</v>
      </c>
      <c r="L55" s="60">
        <v>36</v>
      </c>
      <c r="M55" s="60">
        <f t="shared" si="1"/>
        <v>45</v>
      </c>
    </row>
    <row r="56" spans="1:13" ht="19.5" customHeight="1">
      <c r="A56" s="85" t="s">
        <v>26</v>
      </c>
      <c r="B56" s="21" t="s">
        <v>0</v>
      </c>
      <c r="C56" s="60">
        <v>55</v>
      </c>
      <c r="D56" s="60">
        <v>70</v>
      </c>
      <c r="E56" s="60">
        <v>50</v>
      </c>
      <c r="F56" s="60">
        <v>61</v>
      </c>
      <c r="G56" s="60">
        <v>46</v>
      </c>
      <c r="H56" s="60">
        <v>52</v>
      </c>
      <c r="I56" s="60">
        <v>46</v>
      </c>
      <c r="J56" s="60">
        <v>62</v>
      </c>
      <c r="K56" s="60">
        <v>26</v>
      </c>
      <c r="L56" s="60">
        <v>36</v>
      </c>
      <c r="M56" s="60">
        <f t="shared" si="1"/>
        <v>50.4</v>
      </c>
    </row>
    <row r="57" spans="1:13" ht="19.5" customHeight="1">
      <c r="A57" s="85" t="s">
        <v>27</v>
      </c>
      <c r="B57" s="21" t="s">
        <v>0</v>
      </c>
      <c r="C57" s="60">
        <v>18</v>
      </c>
      <c r="D57" s="60">
        <v>31</v>
      </c>
      <c r="E57" s="60">
        <v>15</v>
      </c>
      <c r="F57" s="60">
        <v>23</v>
      </c>
      <c r="G57" s="61" t="s">
        <v>80</v>
      </c>
      <c r="H57" s="61" t="s">
        <v>80</v>
      </c>
      <c r="I57" s="61" t="s">
        <v>80</v>
      </c>
      <c r="J57" s="61" t="s">
        <v>80</v>
      </c>
      <c r="K57" s="61" t="s">
        <v>80</v>
      </c>
      <c r="L57" s="61" t="s">
        <v>80</v>
      </c>
      <c r="M57" s="60">
        <f t="shared" si="1"/>
        <v>21.75</v>
      </c>
    </row>
    <row r="58" spans="1:13" ht="19.5" customHeight="1">
      <c r="A58" s="85" t="s">
        <v>28</v>
      </c>
      <c r="B58" s="21" t="s">
        <v>0</v>
      </c>
      <c r="C58" s="61" t="s">
        <v>80</v>
      </c>
      <c r="D58" s="61" t="s">
        <v>80</v>
      </c>
      <c r="E58" s="61" t="s">
        <v>80</v>
      </c>
      <c r="F58" s="61" t="s">
        <v>80</v>
      </c>
      <c r="G58" s="61">
        <v>16</v>
      </c>
      <c r="H58" s="61">
        <v>18</v>
      </c>
      <c r="I58" s="61">
        <v>14</v>
      </c>
      <c r="J58" s="61">
        <v>17</v>
      </c>
      <c r="K58" s="61">
        <v>18</v>
      </c>
      <c r="L58" s="61">
        <v>23</v>
      </c>
      <c r="M58" s="61">
        <f t="shared" si="1"/>
        <v>17.666666666666668</v>
      </c>
    </row>
    <row r="59" spans="1:13" ht="19.5" customHeight="1">
      <c r="A59" s="85" t="s">
        <v>29</v>
      </c>
      <c r="B59" s="21" t="s">
        <v>0</v>
      </c>
      <c r="C59" s="61" t="s">
        <v>80</v>
      </c>
      <c r="D59" s="61" t="s">
        <v>80</v>
      </c>
      <c r="E59" s="61" t="s">
        <v>80</v>
      </c>
      <c r="F59" s="61" t="s">
        <v>80</v>
      </c>
      <c r="G59" s="61">
        <v>11</v>
      </c>
      <c r="H59" s="61">
        <v>13</v>
      </c>
      <c r="I59" s="61">
        <v>11</v>
      </c>
      <c r="J59" s="61">
        <v>13</v>
      </c>
      <c r="K59" s="61">
        <v>13</v>
      </c>
      <c r="L59" s="61">
        <v>15</v>
      </c>
      <c r="M59" s="61">
        <f t="shared" si="1"/>
        <v>12.666666666666666</v>
      </c>
    </row>
    <row r="60" spans="1:13" ht="19.5" customHeight="1">
      <c r="A60" s="56"/>
      <c r="B60" s="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9.5" customHeight="1" thickBot="1">
      <c r="A61" s="13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9.5" customHeight="1" thickTop="1">
      <c r="A62" s="57"/>
      <c r="B62" s="18"/>
      <c r="C62" s="134" t="s">
        <v>170</v>
      </c>
      <c r="D62" s="134"/>
      <c r="E62" s="134" t="s">
        <v>171</v>
      </c>
      <c r="F62" s="134"/>
      <c r="G62" s="134" t="s">
        <v>172</v>
      </c>
      <c r="H62" s="134"/>
      <c r="I62" s="134" t="s">
        <v>173</v>
      </c>
      <c r="J62" s="134"/>
      <c r="K62" s="134" t="s">
        <v>174</v>
      </c>
      <c r="L62" s="134"/>
      <c r="M62" s="70" t="s">
        <v>144</v>
      </c>
    </row>
    <row r="63" spans="1:13" ht="19.5" customHeight="1">
      <c r="A63" s="58"/>
      <c r="B63" s="8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19.5" customHeight="1">
      <c r="A64" s="59"/>
      <c r="B64" s="5"/>
      <c r="C64" s="141" t="s">
        <v>59</v>
      </c>
      <c r="D64" s="141"/>
      <c r="E64" s="141" t="s">
        <v>59</v>
      </c>
      <c r="F64" s="141"/>
      <c r="G64" s="141" t="s">
        <v>59</v>
      </c>
      <c r="H64" s="141"/>
      <c r="I64" s="141" t="s">
        <v>59</v>
      </c>
      <c r="J64" s="141"/>
      <c r="K64" s="141" t="s">
        <v>59</v>
      </c>
      <c r="L64" s="141"/>
      <c r="M64" s="73" t="s">
        <v>223</v>
      </c>
    </row>
    <row r="65" spans="1:13" ht="19.5" customHeight="1">
      <c r="A65" s="56" t="s">
        <v>78</v>
      </c>
      <c r="B65" s="24" t="s">
        <v>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9.5" customHeight="1">
      <c r="A66" s="87" t="s">
        <v>30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9.5" customHeight="1">
      <c r="A67" s="85" t="s">
        <v>118</v>
      </c>
      <c r="B67" s="20" t="s">
        <v>83</v>
      </c>
      <c r="C67" s="136">
        <v>5.5</v>
      </c>
      <c r="D67" s="136"/>
      <c r="E67" s="136">
        <v>5.5</v>
      </c>
      <c r="F67" s="136"/>
      <c r="G67" s="136">
        <v>5.5</v>
      </c>
      <c r="H67" s="136"/>
      <c r="I67" s="136">
        <v>5.5</v>
      </c>
      <c r="J67" s="136"/>
      <c r="K67" s="136">
        <v>5.5</v>
      </c>
      <c r="L67" s="136"/>
      <c r="M67" s="63">
        <f>AVERAGE(C67:L67)</f>
        <v>5.5</v>
      </c>
    </row>
    <row r="68" spans="1:13" ht="19.5" customHeight="1">
      <c r="A68" s="85" t="s">
        <v>119</v>
      </c>
      <c r="B68" s="21" t="s">
        <v>0</v>
      </c>
      <c r="C68" s="136">
        <v>5.5</v>
      </c>
      <c r="D68" s="136"/>
      <c r="E68" s="136">
        <v>5.5</v>
      </c>
      <c r="F68" s="136"/>
      <c r="G68" s="136">
        <v>5.5</v>
      </c>
      <c r="H68" s="136"/>
      <c r="I68" s="136">
        <v>5.5</v>
      </c>
      <c r="J68" s="136"/>
      <c r="K68" s="136">
        <v>5.5</v>
      </c>
      <c r="L68" s="136"/>
      <c r="M68" s="63">
        <f>AVERAGE(C68:L68)</f>
        <v>5.5</v>
      </c>
    </row>
    <row r="69" spans="1:13" ht="36" customHeight="1">
      <c r="A69" s="88" t="s">
        <v>120</v>
      </c>
      <c r="B69" s="20" t="s">
        <v>0</v>
      </c>
      <c r="C69" s="136">
        <v>0.94</v>
      </c>
      <c r="D69" s="136"/>
      <c r="E69" s="136">
        <v>0.94</v>
      </c>
      <c r="F69" s="136"/>
      <c r="G69" s="136">
        <v>1.03</v>
      </c>
      <c r="H69" s="136"/>
      <c r="I69" s="136">
        <v>1.08</v>
      </c>
      <c r="J69" s="136"/>
      <c r="K69" s="136">
        <v>1.09</v>
      </c>
      <c r="L69" s="136"/>
      <c r="M69" s="63">
        <f>AVERAGE(C69:L69)</f>
        <v>1.016</v>
      </c>
    </row>
    <row r="70" spans="1:13" ht="19.5" customHeight="1">
      <c r="A70" s="89" t="s">
        <v>121</v>
      </c>
      <c r="B70" s="24" t="s">
        <v>8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66"/>
    </row>
    <row r="71" spans="1:13" ht="19.5" customHeight="1">
      <c r="A71" s="90" t="s">
        <v>103</v>
      </c>
      <c r="B71" s="20" t="s">
        <v>0</v>
      </c>
      <c r="C71" s="136">
        <v>1.35</v>
      </c>
      <c r="D71" s="136"/>
      <c r="E71" s="136">
        <v>1.35</v>
      </c>
      <c r="F71" s="136"/>
      <c r="G71" s="136">
        <v>1.4</v>
      </c>
      <c r="H71" s="136"/>
      <c r="I71" s="136">
        <v>1.43</v>
      </c>
      <c r="J71" s="136"/>
      <c r="K71" s="136">
        <v>1.43</v>
      </c>
      <c r="L71" s="136"/>
      <c r="M71" s="63">
        <f>AVERAGE(C71:L71)</f>
        <v>1.392</v>
      </c>
    </row>
    <row r="72" spans="1:13" ht="19.5" customHeight="1">
      <c r="A72" s="90" t="s">
        <v>104</v>
      </c>
      <c r="B72" s="21" t="s">
        <v>0</v>
      </c>
      <c r="C72" s="136">
        <v>1.19</v>
      </c>
      <c r="D72" s="136"/>
      <c r="E72" s="136">
        <v>1.19</v>
      </c>
      <c r="F72" s="136"/>
      <c r="G72" s="136">
        <v>1.26</v>
      </c>
      <c r="H72" s="136"/>
      <c r="I72" s="136">
        <v>1.28</v>
      </c>
      <c r="J72" s="136"/>
      <c r="K72" s="136">
        <v>1.28</v>
      </c>
      <c r="L72" s="136"/>
      <c r="M72" s="63">
        <f>AVERAGE(C72:L72)</f>
        <v>1.24</v>
      </c>
    </row>
    <row r="73" spans="1:13" ht="19.5" customHeight="1">
      <c r="A73" s="85" t="s">
        <v>122</v>
      </c>
      <c r="B73" s="21" t="s">
        <v>0</v>
      </c>
      <c r="C73" s="136">
        <v>5.5</v>
      </c>
      <c r="D73" s="136"/>
      <c r="E73" s="136">
        <v>5.5</v>
      </c>
      <c r="F73" s="136"/>
      <c r="G73" s="136">
        <v>5.5</v>
      </c>
      <c r="H73" s="136"/>
      <c r="I73" s="136">
        <v>5.5</v>
      </c>
      <c r="J73" s="136"/>
      <c r="K73" s="136">
        <v>5.5</v>
      </c>
      <c r="L73" s="136"/>
      <c r="M73" s="63">
        <f>AVERAGE(C73:L73)</f>
        <v>5.5</v>
      </c>
    </row>
    <row r="74" spans="1:13" ht="19.5" customHeight="1">
      <c r="A74" s="85" t="s">
        <v>123</v>
      </c>
      <c r="B74" s="21" t="s">
        <v>0</v>
      </c>
      <c r="C74" s="133">
        <v>1.02</v>
      </c>
      <c r="D74" s="133"/>
      <c r="E74" s="133">
        <v>1.02</v>
      </c>
      <c r="F74" s="133"/>
      <c r="G74" s="133">
        <v>1.02</v>
      </c>
      <c r="H74" s="133"/>
      <c r="I74" s="133">
        <v>1.06</v>
      </c>
      <c r="J74" s="133"/>
      <c r="K74" s="133">
        <v>1.09</v>
      </c>
      <c r="L74" s="133"/>
      <c r="M74" s="64">
        <f>AVERAGE(C74:L74)</f>
        <v>1.042</v>
      </c>
    </row>
    <row r="75" spans="1:13" ht="19.5" customHeight="1">
      <c r="A75" s="89" t="s">
        <v>124</v>
      </c>
      <c r="B75" s="1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76"/>
    </row>
    <row r="76" spans="1:13" ht="19.5" customHeight="1">
      <c r="A76" s="90" t="s">
        <v>105</v>
      </c>
      <c r="B76" s="20" t="s">
        <v>0</v>
      </c>
      <c r="C76" s="136">
        <v>0.94</v>
      </c>
      <c r="D76" s="136"/>
      <c r="E76" s="136">
        <v>0.89</v>
      </c>
      <c r="F76" s="136"/>
      <c r="G76" s="136">
        <v>0.96</v>
      </c>
      <c r="H76" s="136"/>
      <c r="I76" s="136">
        <v>1.11</v>
      </c>
      <c r="J76" s="136"/>
      <c r="K76" s="136">
        <v>1.24</v>
      </c>
      <c r="L76" s="136"/>
      <c r="M76" s="63">
        <f>AVERAGE(C76:L76)</f>
        <v>1.028</v>
      </c>
    </row>
    <row r="77" spans="1:13" ht="19.5" customHeight="1">
      <c r="A77" s="90" t="s">
        <v>106</v>
      </c>
      <c r="B77" s="21" t="s">
        <v>0</v>
      </c>
      <c r="C77" s="136">
        <v>1</v>
      </c>
      <c r="D77" s="136"/>
      <c r="E77" s="136">
        <v>0.95</v>
      </c>
      <c r="F77" s="136"/>
      <c r="G77" s="136">
        <v>1.02</v>
      </c>
      <c r="H77" s="136"/>
      <c r="I77" s="136">
        <v>1.17</v>
      </c>
      <c r="J77" s="136"/>
      <c r="K77" s="136">
        <v>1.3</v>
      </c>
      <c r="L77" s="136"/>
      <c r="M77" s="63">
        <f>AVERAGE(C77:L77)</f>
        <v>1.0879999999999999</v>
      </c>
    </row>
    <row r="78" spans="1:13" ht="29.25" customHeight="1">
      <c r="A78" s="57"/>
      <c r="B78" s="24" t="s">
        <v>8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77"/>
    </row>
    <row r="79" spans="1:13" ht="44.25" customHeight="1">
      <c r="A79" s="97" t="s">
        <v>255</v>
      </c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77"/>
    </row>
    <row r="80" spans="1:13" ht="19.5" customHeight="1">
      <c r="A80" s="56" t="s">
        <v>75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77"/>
    </row>
    <row r="81" spans="1:13" ht="19.5" customHeight="1">
      <c r="A81" s="91" t="s">
        <v>56</v>
      </c>
      <c r="B81" s="20" t="s">
        <v>83</v>
      </c>
      <c r="C81" s="136">
        <v>2.33</v>
      </c>
      <c r="D81" s="136"/>
      <c r="E81" s="136">
        <v>2.33</v>
      </c>
      <c r="F81" s="136"/>
      <c r="G81" s="136">
        <v>2.31</v>
      </c>
      <c r="H81" s="136"/>
      <c r="I81" s="136">
        <v>2.31</v>
      </c>
      <c r="J81" s="136"/>
      <c r="K81" s="136">
        <v>2.31</v>
      </c>
      <c r="L81" s="136"/>
      <c r="M81" s="63">
        <f aca="true" t="shared" si="2" ref="M81:M86">AVERAGE(C81:L81)</f>
        <v>2.3180000000000005</v>
      </c>
    </row>
    <row r="82" spans="1:13" ht="19.5" customHeight="1">
      <c r="A82" s="91" t="s">
        <v>102</v>
      </c>
      <c r="B82" s="21" t="s">
        <v>0</v>
      </c>
      <c r="C82" s="133">
        <v>2.2</v>
      </c>
      <c r="D82" s="133"/>
      <c r="E82" s="133">
        <v>2.2</v>
      </c>
      <c r="F82" s="133"/>
      <c r="G82" s="133">
        <v>2.21</v>
      </c>
      <c r="H82" s="133"/>
      <c r="I82" s="133">
        <v>2.21</v>
      </c>
      <c r="J82" s="133"/>
      <c r="K82" s="133">
        <v>2.21</v>
      </c>
      <c r="L82" s="133"/>
      <c r="M82" s="64">
        <f t="shared" si="2"/>
        <v>2.2060000000000004</v>
      </c>
    </row>
    <row r="83" spans="1:13" ht="19.5" customHeight="1">
      <c r="A83" s="91" t="s">
        <v>101</v>
      </c>
      <c r="B83" s="21" t="s">
        <v>0</v>
      </c>
      <c r="C83" s="133">
        <v>1.95</v>
      </c>
      <c r="D83" s="133"/>
      <c r="E83" s="133">
        <v>1.95</v>
      </c>
      <c r="F83" s="133"/>
      <c r="G83" s="133">
        <v>1.96</v>
      </c>
      <c r="H83" s="133"/>
      <c r="I83" s="133">
        <v>1.96</v>
      </c>
      <c r="J83" s="133"/>
      <c r="K83" s="133">
        <v>1.96</v>
      </c>
      <c r="L83" s="133"/>
      <c r="M83" s="64">
        <f t="shared" si="2"/>
        <v>1.956</v>
      </c>
    </row>
    <row r="84" spans="1:13" ht="19.5" customHeight="1">
      <c r="A84" s="91" t="s">
        <v>100</v>
      </c>
      <c r="B84" s="21" t="s">
        <v>0</v>
      </c>
      <c r="C84" s="133">
        <v>1.65</v>
      </c>
      <c r="D84" s="133"/>
      <c r="E84" s="133">
        <v>1.65</v>
      </c>
      <c r="F84" s="133"/>
      <c r="G84" s="133">
        <v>1.66</v>
      </c>
      <c r="H84" s="133"/>
      <c r="I84" s="133">
        <v>1.66</v>
      </c>
      <c r="J84" s="133"/>
      <c r="K84" s="133">
        <v>1.66</v>
      </c>
      <c r="L84" s="133"/>
      <c r="M84" s="64">
        <f t="shared" si="2"/>
        <v>1.656</v>
      </c>
    </row>
    <row r="85" spans="1:13" ht="19.5" customHeight="1">
      <c r="A85" s="91" t="s">
        <v>99</v>
      </c>
      <c r="B85" s="21" t="s">
        <v>0</v>
      </c>
      <c r="C85" s="133">
        <v>1.5</v>
      </c>
      <c r="D85" s="133"/>
      <c r="E85" s="133">
        <v>1.5</v>
      </c>
      <c r="F85" s="133"/>
      <c r="G85" s="133">
        <v>1.51</v>
      </c>
      <c r="H85" s="133"/>
      <c r="I85" s="133">
        <v>1.51</v>
      </c>
      <c r="J85" s="133"/>
      <c r="K85" s="133">
        <v>1.51</v>
      </c>
      <c r="L85" s="133"/>
      <c r="M85" s="64">
        <f t="shared" si="2"/>
        <v>1.5059999999999998</v>
      </c>
    </row>
    <row r="86" spans="1:13" ht="19.5" customHeight="1">
      <c r="A86" s="91" t="s">
        <v>98</v>
      </c>
      <c r="B86" s="21" t="s">
        <v>0</v>
      </c>
      <c r="C86" s="133">
        <v>1.02</v>
      </c>
      <c r="D86" s="133"/>
      <c r="E86" s="133">
        <v>1.02</v>
      </c>
      <c r="F86" s="133"/>
      <c r="G86" s="133">
        <v>1.03</v>
      </c>
      <c r="H86" s="133"/>
      <c r="I86" s="133">
        <v>1.03</v>
      </c>
      <c r="J86" s="133"/>
      <c r="K86" s="133">
        <v>1.03</v>
      </c>
      <c r="L86" s="133"/>
      <c r="M86" s="64">
        <f t="shared" si="2"/>
        <v>1.0260000000000002</v>
      </c>
    </row>
    <row r="87" spans="1:13" ht="19.5" customHeight="1">
      <c r="A87" s="56" t="s">
        <v>77</v>
      </c>
      <c r="B87" s="23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77"/>
    </row>
    <row r="88" spans="1:13" ht="19.5" customHeight="1">
      <c r="A88" s="87" t="s">
        <v>31</v>
      </c>
      <c r="B88" s="23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77"/>
    </row>
    <row r="89" spans="1:13" ht="19.5" customHeight="1">
      <c r="A89" s="85" t="s">
        <v>125</v>
      </c>
      <c r="B89" s="20" t="s">
        <v>83</v>
      </c>
      <c r="C89" s="136">
        <v>0.8</v>
      </c>
      <c r="D89" s="136"/>
      <c r="E89" s="136">
        <v>0.8</v>
      </c>
      <c r="F89" s="136"/>
      <c r="G89" s="136">
        <v>0.8</v>
      </c>
      <c r="H89" s="136"/>
      <c r="I89" s="136">
        <v>0.95</v>
      </c>
      <c r="J89" s="136"/>
      <c r="K89" s="136">
        <v>0.95</v>
      </c>
      <c r="L89" s="136"/>
      <c r="M89" s="63">
        <f>AVERAGE(C89:L89)</f>
        <v>0.8600000000000001</v>
      </c>
    </row>
    <row r="90" spans="1:13" ht="19.5" customHeight="1">
      <c r="A90" s="85" t="s">
        <v>126</v>
      </c>
      <c r="B90" s="21" t="s">
        <v>0</v>
      </c>
      <c r="C90" s="133">
        <v>0.65</v>
      </c>
      <c r="D90" s="133"/>
      <c r="E90" s="133">
        <v>0.65</v>
      </c>
      <c r="F90" s="133"/>
      <c r="G90" s="133">
        <v>0.65</v>
      </c>
      <c r="H90" s="133"/>
      <c r="I90" s="133">
        <v>0.65</v>
      </c>
      <c r="J90" s="133"/>
      <c r="K90" s="133">
        <v>0.65</v>
      </c>
      <c r="L90" s="133"/>
      <c r="M90" s="64">
        <f>AVERAGE(C90:L90)</f>
        <v>0.65</v>
      </c>
    </row>
    <row r="91" spans="1:13" ht="19.5" customHeight="1">
      <c r="A91" s="92" t="s">
        <v>32</v>
      </c>
      <c r="B91" s="21" t="s">
        <v>0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78"/>
    </row>
    <row r="92" spans="1:13" ht="19.5" customHeight="1">
      <c r="A92" s="85" t="s">
        <v>125</v>
      </c>
      <c r="B92" s="21" t="s">
        <v>0</v>
      </c>
      <c r="C92" s="133" t="s">
        <v>80</v>
      </c>
      <c r="D92" s="133"/>
      <c r="E92" s="133" t="s">
        <v>80</v>
      </c>
      <c r="F92" s="133"/>
      <c r="G92" s="133">
        <v>0.75</v>
      </c>
      <c r="H92" s="133"/>
      <c r="I92" s="133">
        <v>0.75</v>
      </c>
      <c r="J92" s="133"/>
      <c r="K92" s="133">
        <v>0.7</v>
      </c>
      <c r="L92" s="133"/>
      <c r="M92" s="64">
        <f>AVERAGE(C92:L92)</f>
        <v>0.7333333333333334</v>
      </c>
    </row>
    <row r="93" spans="1:13" ht="19.5" customHeight="1">
      <c r="A93" s="85" t="s">
        <v>126</v>
      </c>
      <c r="B93" s="21" t="s">
        <v>0</v>
      </c>
      <c r="C93" s="133" t="s">
        <v>80</v>
      </c>
      <c r="D93" s="133"/>
      <c r="E93" s="133" t="s">
        <v>80</v>
      </c>
      <c r="F93" s="133"/>
      <c r="G93" s="133">
        <v>0.4</v>
      </c>
      <c r="H93" s="133"/>
      <c r="I93" s="133">
        <v>0.4</v>
      </c>
      <c r="J93" s="133"/>
      <c r="K93" s="133">
        <v>0.4</v>
      </c>
      <c r="L93" s="133"/>
      <c r="M93" s="64">
        <f>AVERAGE(C93:L93)</f>
        <v>0.4000000000000001</v>
      </c>
    </row>
    <row r="94" spans="1:13" ht="19.5" customHeight="1">
      <c r="A94" s="92" t="s">
        <v>33</v>
      </c>
      <c r="B94" s="21" t="s">
        <v>0</v>
      </c>
      <c r="C94" s="133" t="s">
        <v>80</v>
      </c>
      <c r="D94" s="133"/>
      <c r="E94" s="133" t="s">
        <v>80</v>
      </c>
      <c r="F94" s="133"/>
      <c r="G94" s="133">
        <v>0.2</v>
      </c>
      <c r="H94" s="133"/>
      <c r="I94" s="133">
        <v>0.2</v>
      </c>
      <c r="J94" s="133"/>
      <c r="K94" s="133">
        <v>0.2</v>
      </c>
      <c r="L94" s="133"/>
      <c r="M94" s="64">
        <f>AVERAGE(C94:L94)</f>
        <v>0.20000000000000004</v>
      </c>
    </row>
    <row r="95" spans="1:13" ht="19.5" customHeight="1">
      <c r="A95" s="56" t="s">
        <v>76</v>
      </c>
      <c r="B95" s="23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79"/>
    </row>
    <row r="96" spans="1:13" ht="19.5" customHeight="1">
      <c r="A96" s="85" t="s">
        <v>127</v>
      </c>
      <c r="B96" s="20" t="s">
        <v>83</v>
      </c>
      <c r="C96" s="136">
        <v>1.07</v>
      </c>
      <c r="D96" s="136"/>
      <c r="E96" s="136">
        <v>1.14</v>
      </c>
      <c r="F96" s="136"/>
      <c r="G96" s="136">
        <v>1.3</v>
      </c>
      <c r="H96" s="136"/>
      <c r="I96" s="136">
        <v>1.38</v>
      </c>
      <c r="J96" s="136"/>
      <c r="K96" s="136">
        <v>1.38</v>
      </c>
      <c r="L96" s="136"/>
      <c r="M96" s="63">
        <f>AVERAGE(C96:L96)</f>
        <v>1.254</v>
      </c>
    </row>
    <row r="97" spans="1:13" ht="19.5" customHeight="1">
      <c r="A97" s="85" t="s">
        <v>128</v>
      </c>
      <c r="B97" s="21" t="s">
        <v>0</v>
      </c>
      <c r="C97" s="133">
        <v>1.09</v>
      </c>
      <c r="D97" s="133"/>
      <c r="E97" s="133">
        <v>1.16</v>
      </c>
      <c r="F97" s="133"/>
      <c r="G97" s="133">
        <v>1.32</v>
      </c>
      <c r="H97" s="133"/>
      <c r="I97" s="133">
        <v>1.4</v>
      </c>
      <c r="J97" s="133"/>
      <c r="K97" s="133">
        <v>1.4</v>
      </c>
      <c r="L97" s="133"/>
      <c r="M97" s="64">
        <f>AVERAGE(C97:L97)</f>
        <v>1.2740000000000002</v>
      </c>
    </row>
    <row r="98" spans="1:13" ht="19.5" customHeight="1">
      <c r="A98" s="93"/>
      <c r="B98" s="34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1:13" ht="19.5" customHeight="1">
      <c r="A99" s="56" t="s">
        <v>241</v>
      </c>
      <c r="B99" s="18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77"/>
    </row>
    <row r="100" spans="1:13" ht="19.5" customHeight="1">
      <c r="A100" s="56" t="s">
        <v>107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77"/>
    </row>
    <row r="101" spans="1:13" ht="19.5" customHeight="1">
      <c r="A101" s="85" t="s">
        <v>130</v>
      </c>
      <c r="B101" s="20" t="s">
        <v>83</v>
      </c>
      <c r="C101" s="136">
        <v>3.4</v>
      </c>
      <c r="D101" s="136"/>
      <c r="E101" s="136">
        <v>3.4</v>
      </c>
      <c r="F101" s="136"/>
      <c r="G101" s="136">
        <v>3.4</v>
      </c>
      <c r="H101" s="136"/>
      <c r="I101" s="136">
        <v>3.4</v>
      </c>
      <c r="J101" s="136"/>
      <c r="K101" s="136">
        <v>3.3</v>
      </c>
      <c r="L101" s="136"/>
      <c r="M101" s="63">
        <f aca="true" t="shared" si="3" ref="M101:M107">AVERAGE(C101:L101)</f>
        <v>3.38</v>
      </c>
    </row>
    <row r="102" spans="1:13" ht="19.5" customHeight="1">
      <c r="A102" s="85" t="s">
        <v>131</v>
      </c>
      <c r="B102" s="21" t="s">
        <v>0</v>
      </c>
      <c r="C102" s="133">
        <v>6</v>
      </c>
      <c r="D102" s="133"/>
      <c r="E102" s="133">
        <v>6</v>
      </c>
      <c r="F102" s="133"/>
      <c r="G102" s="133">
        <v>6</v>
      </c>
      <c r="H102" s="133"/>
      <c r="I102" s="133">
        <v>6</v>
      </c>
      <c r="J102" s="133"/>
      <c r="K102" s="133">
        <v>6</v>
      </c>
      <c r="L102" s="133"/>
      <c r="M102" s="64">
        <f t="shared" si="3"/>
        <v>6</v>
      </c>
    </row>
    <row r="103" spans="1:13" ht="19.5" customHeight="1">
      <c r="A103" s="85" t="s">
        <v>129</v>
      </c>
      <c r="B103" s="21" t="s">
        <v>0</v>
      </c>
      <c r="C103" s="133" t="s">
        <v>80</v>
      </c>
      <c r="D103" s="133"/>
      <c r="E103" s="133" t="s">
        <v>80</v>
      </c>
      <c r="F103" s="133"/>
      <c r="G103" s="133" t="s">
        <v>80</v>
      </c>
      <c r="H103" s="133"/>
      <c r="I103" s="133" t="s">
        <v>80</v>
      </c>
      <c r="J103" s="133"/>
      <c r="K103" s="133" t="s">
        <v>80</v>
      </c>
      <c r="L103" s="133"/>
      <c r="M103" s="64" t="str">
        <f>IF(ISERROR(AVERAGE(C103:L103)),"=",AVERAGE(C103:L103))</f>
        <v>=</v>
      </c>
    </row>
    <row r="104" spans="1:13" ht="19.5" customHeight="1">
      <c r="A104" s="85" t="s">
        <v>132</v>
      </c>
      <c r="B104" s="21" t="s">
        <v>0</v>
      </c>
      <c r="C104" s="133">
        <v>2.65</v>
      </c>
      <c r="D104" s="133"/>
      <c r="E104" s="133">
        <v>2.65</v>
      </c>
      <c r="F104" s="133"/>
      <c r="G104" s="133">
        <v>2.65</v>
      </c>
      <c r="H104" s="133"/>
      <c r="I104" s="133">
        <v>2.65</v>
      </c>
      <c r="J104" s="133"/>
      <c r="K104" s="133">
        <v>2.75</v>
      </c>
      <c r="L104" s="133"/>
      <c r="M104" s="64">
        <f t="shared" si="3"/>
        <v>2.67</v>
      </c>
    </row>
    <row r="105" spans="1:13" ht="19.5" customHeight="1">
      <c r="A105" s="85" t="s">
        <v>133</v>
      </c>
      <c r="B105" s="21" t="s">
        <v>0</v>
      </c>
      <c r="C105" s="133">
        <v>2.5</v>
      </c>
      <c r="D105" s="133"/>
      <c r="E105" s="133">
        <v>2.5</v>
      </c>
      <c r="F105" s="133"/>
      <c r="G105" s="133">
        <v>2.5</v>
      </c>
      <c r="H105" s="133"/>
      <c r="I105" s="133">
        <v>2.5</v>
      </c>
      <c r="J105" s="133"/>
      <c r="K105" s="133">
        <v>2.65</v>
      </c>
      <c r="L105" s="133"/>
      <c r="M105" s="64">
        <f t="shared" si="3"/>
        <v>2.5300000000000002</v>
      </c>
    </row>
    <row r="106" spans="1:13" ht="19.5" customHeight="1">
      <c r="A106" s="85" t="s">
        <v>134</v>
      </c>
      <c r="B106" s="21" t="s">
        <v>0</v>
      </c>
      <c r="C106" s="133">
        <v>2.9</v>
      </c>
      <c r="D106" s="133"/>
      <c r="E106" s="133">
        <v>2.9</v>
      </c>
      <c r="F106" s="133"/>
      <c r="G106" s="133">
        <v>2.9</v>
      </c>
      <c r="H106" s="133"/>
      <c r="I106" s="133">
        <v>2.9</v>
      </c>
      <c r="J106" s="133"/>
      <c r="K106" s="133">
        <v>3</v>
      </c>
      <c r="L106" s="133"/>
      <c r="M106" s="64">
        <f t="shared" si="3"/>
        <v>2.92</v>
      </c>
    </row>
    <row r="107" spans="1:13" ht="19.5" customHeight="1">
      <c r="A107" s="85" t="s">
        <v>135</v>
      </c>
      <c r="B107" s="21" t="s">
        <v>0</v>
      </c>
      <c r="C107" s="133">
        <v>5.1</v>
      </c>
      <c r="D107" s="133"/>
      <c r="E107" s="133">
        <v>5.1</v>
      </c>
      <c r="F107" s="133"/>
      <c r="G107" s="133">
        <v>5.1</v>
      </c>
      <c r="H107" s="133"/>
      <c r="I107" s="133">
        <v>5.1</v>
      </c>
      <c r="J107" s="133"/>
      <c r="K107" s="133">
        <v>5.1</v>
      </c>
      <c r="L107" s="133"/>
      <c r="M107" s="64">
        <f t="shared" si="3"/>
        <v>5.1</v>
      </c>
    </row>
    <row r="108" spans="1:13" ht="19.5" customHeight="1">
      <c r="A108" s="56" t="s">
        <v>76</v>
      </c>
      <c r="B108" s="18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77"/>
    </row>
    <row r="109" spans="1:13" ht="19.5" customHeight="1">
      <c r="A109" s="85" t="s">
        <v>136</v>
      </c>
      <c r="B109" s="20" t="s">
        <v>83</v>
      </c>
      <c r="C109" s="136">
        <v>2.29</v>
      </c>
      <c r="D109" s="136"/>
      <c r="E109" s="136">
        <v>2.25</v>
      </c>
      <c r="F109" s="136"/>
      <c r="G109" s="136">
        <v>2.22</v>
      </c>
      <c r="H109" s="136"/>
      <c r="I109" s="136">
        <v>2.19</v>
      </c>
      <c r="J109" s="136"/>
      <c r="K109" s="136">
        <v>2.16</v>
      </c>
      <c r="L109" s="136"/>
      <c r="M109" s="63">
        <f>AVERAGE(C109:L109)</f>
        <v>2.222</v>
      </c>
    </row>
    <row r="110" spans="1:13" ht="19.5" customHeight="1">
      <c r="A110" s="85" t="s">
        <v>137</v>
      </c>
      <c r="B110" s="21" t="s">
        <v>0</v>
      </c>
      <c r="C110" s="133">
        <v>2.05</v>
      </c>
      <c r="D110" s="133"/>
      <c r="E110" s="133">
        <v>2.02</v>
      </c>
      <c r="F110" s="133"/>
      <c r="G110" s="133">
        <v>2</v>
      </c>
      <c r="H110" s="133"/>
      <c r="I110" s="133">
        <v>1.98</v>
      </c>
      <c r="J110" s="133"/>
      <c r="K110" s="133">
        <v>1.96</v>
      </c>
      <c r="L110" s="133"/>
      <c r="M110" s="64">
        <f>AVERAGE(C110:L110)</f>
        <v>2.0020000000000002</v>
      </c>
    </row>
    <row r="111" spans="1:13" ht="19.5" customHeight="1" thickBot="1">
      <c r="A111" s="13"/>
      <c r="B111" s="12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19.5" customHeight="1" thickTop="1">
      <c r="A112" s="57"/>
      <c r="B112" s="18"/>
      <c r="C112" s="134" t="s">
        <v>170</v>
      </c>
      <c r="D112" s="134"/>
      <c r="E112" s="134" t="s">
        <v>171</v>
      </c>
      <c r="F112" s="134"/>
      <c r="G112" s="134" t="s">
        <v>172</v>
      </c>
      <c r="H112" s="134"/>
      <c r="I112" s="134" t="s">
        <v>173</v>
      </c>
      <c r="J112" s="134"/>
      <c r="K112" s="134" t="s">
        <v>174</v>
      </c>
      <c r="L112" s="134"/>
      <c r="M112" s="70" t="s">
        <v>144</v>
      </c>
    </row>
    <row r="113" spans="1:13" ht="19.5" customHeight="1">
      <c r="A113" s="56"/>
      <c r="B113" s="35"/>
      <c r="C113" s="71" t="s">
        <v>53</v>
      </c>
      <c r="D113" s="71" t="s">
        <v>54</v>
      </c>
      <c r="E113" s="71" t="s">
        <v>53</v>
      </c>
      <c r="F113" s="71" t="s">
        <v>54</v>
      </c>
      <c r="G113" s="71" t="s">
        <v>53</v>
      </c>
      <c r="H113" s="71" t="s">
        <v>54</v>
      </c>
      <c r="I113" s="71" t="s">
        <v>53</v>
      </c>
      <c r="J113" s="71" t="s">
        <v>54</v>
      </c>
      <c r="K113" s="71" t="s">
        <v>53</v>
      </c>
      <c r="L113" s="71" t="s">
        <v>54</v>
      </c>
      <c r="M113" s="71" t="s">
        <v>223</v>
      </c>
    </row>
    <row r="114" spans="1:13" ht="19.5" customHeight="1">
      <c r="A114" s="56" t="s">
        <v>242</v>
      </c>
      <c r="B114" s="24" t="s">
        <v>8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9.5" customHeight="1">
      <c r="A115" s="85" t="s">
        <v>57</v>
      </c>
      <c r="B115" s="20" t="s">
        <v>82</v>
      </c>
      <c r="C115" s="63" t="s">
        <v>80</v>
      </c>
      <c r="D115" s="63" t="s">
        <v>80</v>
      </c>
      <c r="E115" s="63" t="s">
        <v>80</v>
      </c>
      <c r="F115" s="63" t="s">
        <v>80</v>
      </c>
      <c r="G115" s="63" t="s">
        <v>80</v>
      </c>
      <c r="H115" s="63" t="s">
        <v>80</v>
      </c>
      <c r="I115" s="63" t="s">
        <v>80</v>
      </c>
      <c r="J115" s="63" t="s">
        <v>80</v>
      </c>
      <c r="K115" s="63" t="s">
        <v>80</v>
      </c>
      <c r="L115" s="63" t="s">
        <v>80</v>
      </c>
      <c r="M115" s="68" t="str">
        <f>IF(ISERROR(AVERAGE(C115:L115)),"=",AVERAGE(C115:L115))</f>
        <v>=</v>
      </c>
    </row>
    <row r="116" spans="1:13" ht="19.5" customHeight="1">
      <c r="A116" s="85" t="s">
        <v>97</v>
      </c>
      <c r="B116" s="21" t="s">
        <v>0</v>
      </c>
      <c r="C116" s="61" t="s">
        <v>80</v>
      </c>
      <c r="D116" s="61" t="s">
        <v>80</v>
      </c>
      <c r="E116" s="61" t="s">
        <v>80</v>
      </c>
      <c r="F116" s="61" t="s">
        <v>80</v>
      </c>
      <c r="G116" s="61" t="s">
        <v>80</v>
      </c>
      <c r="H116" s="61" t="s">
        <v>80</v>
      </c>
      <c r="I116" s="61" t="s">
        <v>80</v>
      </c>
      <c r="J116" s="61" t="s">
        <v>80</v>
      </c>
      <c r="K116" s="61" t="s">
        <v>80</v>
      </c>
      <c r="L116" s="61" t="s">
        <v>80</v>
      </c>
      <c r="M116" s="68" t="str">
        <f>IF(ISERROR(AVERAGE(C116:L116)),"=",AVERAGE(C116:L116))</f>
        <v>=</v>
      </c>
    </row>
    <row r="117" spans="1:13" ht="19.5" customHeight="1">
      <c r="A117" s="85" t="s">
        <v>96</v>
      </c>
      <c r="B117" s="21" t="s">
        <v>0</v>
      </c>
      <c r="C117" s="61" t="s">
        <v>80</v>
      </c>
      <c r="D117" s="61" t="s">
        <v>80</v>
      </c>
      <c r="E117" s="61" t="s">
        <v>80</v>
      </c>
      <c r="F117" s="61" t="s">
        <v>80</v>
      </c>
      <c r="G117" s="61" t="s">
        <v>80</v>
      </c>
      <c r="H117" s="61" t="s">
        <v>80</v>
      </c>
      <c r="I117" s="61" t="s">
        <v>80</v>
      </c>
      <c r="J117" s="61" t="s">
        <v>80</v>
      </c>
      <c r="K117" s="61" t="s">
        <v>80</v>
      </c>
      <c r="L117" s="61" t="s">
        <v>80</v>
      </c>
      <c r="M117" s="68" t="str">
        <f>IF(ISERROR(AVERAGE(C117:L117)),"=",AVERAGE(C117:L117))</f>
        <v>=</v>
      </c>
    </row>
    <row r="118" spans="1:13" ht="19.5" customHeight="1">
      <c r="A118" s="85" t="s">
        <v>34</v>
      </c>
      <c r="B118" s="21" t="s">
        <v>0</v>
      </c>
      <c r="C118" s="61" t="s">
        <v>80</v>
      </c>
      <c r="D118" s="61" t="s">
        <v>80</v>
      </c>
      <c r="E118" s="61" t="s">
        <v>80</v>
      </c>
      <c r="F118" s="61" t="s">
        <v>80</v>
      </c>
      <c r="G118" s="61" t="s">
        <v>80</v>
      </c>
      <c r="H118" s="61" t="s">
        <v>80</v>
      </c>
      <c r="I118" s="61" t="s">
        <v>80</v>
      </c>
      <c r="J118" s="61" t="s">
        <v>80</v>
      </c>
      <c r="K118" s="61" t="s">
        <v>80</v>
      </c>
      <c r="L118" s="61" t="s">
        <v>80</v>
      </c>
      <c r="M118" s="68" t="str">
        <f>IF(ISERROR(AVERAGE(C118:L118)),"=",AVERAGE(C118:L118))</f>
        <v>=</v>
      </c>
    </row>
    <row r="119" spans="1:13" ht="19.5" customHeight="1">
      <c r="A119" s="94"/>
      <c r="B119" s="23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</row>
    <row r="120" spans="1:13" ht="19.5" customHeight="1">
      <c r="A120" s="56" t="s">
        <v>243</v>
      </c>
      <c r="B120" s="1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  <row r="121" spans="1:13" ht="19.5" customHeight="1">
      <c r="A121" s="85" t="s">
        <v>91</v>
      </c>
      <c r="B121" s="20" t="s">
        <v>84</v>
      </c>
      <c r="C121" s="63">
        <v>4.2</v>
      </c>
      <c r="D121" s="63">
        <v>5</v>
      </c>
      <c r="E121" s="63">
        <v>4.2</v>
      </c>
      <c r="F121" s="63">
        <v>5</v>
      </c>
      <c r="G121" s="63">
        <v>4.2</v>
      </c>
      <c r="H121" s="63">
        <v>5</v>
      </c>
      <c r="I121" s="63">
        <v>4.2</v>
      </c>
      <c r="J121" s="63">
        <v>4.8</v>
      </c>
      <c r="K121" s="63">
        <v>4.2</v>
      </c>
      <c r="L121" s="63">
        <v>4.8</v>
      </c>
      <c r="M121" s="63">
        <f>AVERAGE(C121:L121)</f>
        <v>4.56</v>
      </c>
    </row>
    <row r="122" spans="1:13" ht="19.5" customHeight="1">
      <c r="A122" s="85" t="s">
        <v>92</v>
      </c>
      <c r="B122" s="21" t="s">
        <v>0</v>
      </c>
      <c r="C122" s="63">
        <v>4.2</v>
      </c>
      <c r="D122" s="63">
        <v>5</v>
      </c>
      <c r="E122" s="63">
        <v>4.2</v>
      </c>
      <c r="F122" s="63">
        <v>5</v>
      </c>
      <c r="G122" s="63">
        <v>4.2</v>
      </c>
      <c r="H122" s="63">
        <v>5</v>
      </c>
      <c r="I122" s="63">
        <v>4.4</v>
      </c>
      <c r="J122" s="63">
        <v>5</v>
      </c>
      <c r="K122" s="63">
        <v>4.4</v>
      </c>
      <c r="L122" s="63">
        <v>5</v>
      </c>
      <c r="M122" s="63">
        <f>AVERAGE(C122:L122)</f>
        <v>4.64</v>
      </c>
    </row>
    <row r="123" spans="1:13" ht="19.5" customHeight="1">
      <c r="A123" s="85" t="s">
        <v>35</v>
      </c>
      <c r="B123" s="21" t="s">
        <v>0</v>
      </c>
      <c r="C123" s="64">
        <v>4</v>
      </c>
      <c r="D123" s="64">
        <v>4.3</v>
      </c>
      <c r="E123" s="64">
        <v>3.8</v>
      </c>
      <c r="F123" s="64">
        <v>4</v>
      </c>
      <c r="G123" s="64">
        <v>3.8</v>
      </c>
      <c r="H123" s="64">
        <v>4</v>
      </c>
      <c r="I123" s="64">
        <v>3.7</v>
      </c>
      <c r="J123" s="64">
        <v>4</v>
      </c>
      <c r="K123" s="64">
        <v>3.7</v>
      </c>
      <c r="L123" s="64">
        <v>4</v>
      </c>
      <c r="M123" s="64">
        <f>AVERAGE(C123:L123)</f>
        <v>3.9300000000000006</v>
      </c>
    </row>
    <row r="124" spans="1:13" ht="19.5" customHeight="1">
      <c r="A124" s="56"/>
      <c r="B124" s="23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 ht="19.5" customHeight="1">
      <c r="A125" s="56" t="s">
        <v>244</v>
      </c>
      <c r="B125" s="1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</row>
    <row r="126" spans="1:13" ht="19.5" customHeight="1">
      <c r="A126" s="56" t="s">
        <v>245</v>
      </c>
      <c r="B126" s="24" t="s">
        <v>8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</row>
    <row r="127" spans="1:13" ht="19.5" customHeight="1">
      <c r="A127" s="85" t="s">
        <v>36</v>
      </c>
      <c r="B127" s="20" t="s">
        <v>82</v>
      </c>
      <c r="C127" s="60" t="s">
        <v>80</v>
      </c>
      <c r="D127" s="60" t="s">
        <v>80</v>
      </c>
      <c r="E127" s="60">
        <v>75</v>
      </c>
      <c r="F127" s="60">
        <v>100</v>
      </c>
      <c r="G127" s="60">
        <v>74</v>
      </c>
      <c r="H127" s="60">
        <v>90</v>
      </c>
      <c r="I127" s="60">
        <v>74</v>
      </c>
      <c r="J127" s="60">
        <v>90</v>
      </c>
      <c r="K127" s="60">
        <v>70</v>
      </c>
      <c r="L127" s="60">
        <v>87</v>
      </c>
      <c r="M127" s="60">
        <f>AVERAGE(C127:L127)</f>
        <v>82.5</v>
      </c>
    </row>
    <row r="128" spans="1:13" ht="19.5" customHeight="1">
      <c r="A128" s="85" t="s">
        <v>86</v>
      </c>
      <c r="B128" s="21" t="s">
        <v>0</v>
      </c>
      <c r="C128" s="61" t="s">
        <v>80</v>
      </c>
      <c r="D128" s="61" t="s">
        <v>80</v>
      </c>
      <c r="E128" s="61">
        <v>70</v>
      </c>
      <c r="F128" s="61">
        <v>100</v>
      </c>
      <c r="G128" s="61">
        <v>73</v>
      </c>
      <c r="H128" s="61">
        <v>90</v>
      </c>
      <c r="I128" s="61">
        <v>73</v>
      </c>
      <c r="J128" s="61">
        <v>90</v>
      </c>
      <c r="K128" s="61">
        <v>73</v>
      </c>
      <c r="L128" s="61">
        <v>87</v>
      </c>
      <c r="M128" s="61">
        <f>AVERAGE(C128:L128)</f>
        <v>82</v>
      </c>
    </row>
    <row r="129" spans="1:13" ht="19.5" customHeight="1">
      <c r="A129" s="85" t="s">
        <v>37</v>
      </c>
      <c r="B129" s="21" t="s">
        <v>0</v>
      </c>
      <c r="C129" s="61" t="s">
        <v>80</v>
      </c>
      <c r="D129" s="61" t="s">
        <v>80</v>
      </c>
      <c r="E129" s="61" t="s">
        <v>80</v>
      </c>
      <c r="F129" s="61" t="s">
        <v>80</v>
      </c>
      <c r="G129" s="61" t="s">
        <v>80</v>
      </c>
      <c r="H129" s="61" t="s">
        <v>80</v>
      </c>
      <c r="I129" s="61" t="s">
        <v>80</v>
      </c>
      <c r="J129" s="61" t="s">
        <v>80</v>
      </c>
      <c r="K129" s="61">
        <v>73</v>
      </c>
      <c r="L129" s="61">
        <v>87</v>
      </c>
      <c r="M129" s="61">
        <f>AVERAGE(C129:L129)</f>
        <v>80</v>
      </c>
    </row>
    <row r="130" spans="1:13" ht="19.5" customHeight="1">
      <c r="A130" s="85" t="s">
        <v>38</v>
      </c>
      <c r="B130" s="21" t="s">
        <v>0</v>
      </c>
      <c r="C130" s="61" t="s">
        <v>80</v>
      </c>
      <c r="D130" s="61" t="s">
        <v>80</v>
      </c>
      <c r="E130" s="61" t="s">
        <v>80</v>
      </c>
      <c r="F130" s="61" t="s">
        <v>80</v>
      </c>
      <c r="G130" s="61" t="s">
        <v>80</v>
      </c>
      <c r="H130" s="61" t="s">
        <v>80</v>
      </c>
      <c r="I130" s="61" t="s">
        <v>80</v>
      </c>
      <c r="J130" s="61" t="s">
        <v>80</v>
      </c>
      <c r="K130" s="61" t="s">
        <v>80</v>
      </c>
      <c r="L130" s="61" t="s">
        <v>80</v>
      </c>
      <c r="M130" s="61" t="str">
        <f>IF(ISERROR(AVERAGE(C130:L130)),"=",AVERAGE(C130:L130))</f>
        <v>=</v>
      </c>
    </row>
    <row r="131" spans="1:13" ht="19.5" customHeight="1">
      <c r="A131" s="56" t="s">
        <v>246</v>
      </c>
      <c r="B131" s="23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9.5" customHeight="1">
      <c r="A132" s="85" t="s">
        <v>65</v>
      </c>
      <c r="B132" s="20" t="s">
        <v>82</v>
      </c>
      <c r="C132" s="60" t="s">
        <v>80</v>
      </c>
      <c r="D132" s="60" t="s">
        <v>80</v>
      </c>
      <c r="E132" s="60" t="s">
        <v>80</v>
      </c>
      <c r="F132" s="60" t="s">
        <v>80</v>
      </c>
      <c r="G132" s="60" t="s">
        <v>80</v>
      </c>
      <c r="H132" s="60" t="s">
        <v>80</v>
      </c>
      <c r="I132" s="60" t="s">
        <v>80</v>
      </c>
      <c r="J132" s="60" t="s">
        <v>80</v>
      </c>
      <c r="K132" s="60" t="s">
        <v>80</v>
      </c>
      <c r="L132" s="60" t="s">
        <v>80</v>
      </c>
      <c r="M132" s="60" t="str">
        <f aca="true" t="shared" si="4" ref="M132:M139">IF(ISERROR(AVERAGE(C132:L132)),"=",AVERAGE(C132:L132))</f>
        <v>=</v>
      </c>
    </row>
    <row r="133" spans="1:13" ht="19.5" customHeight="1">
      <c r="A133" s="85" t="s">
        <v>39</v>
      </c>
      <c r="B133" s="21" t="s">
        <v>0</v>
      </c>
      <c r="C133" s="61" t="s">
        <v>80</v>
      </c>
      <c r="D133" s="61" t="s">
        <v>80</v>
      </c>
      <c r="E133" s="61" t="s">
        <v>80</v>
      </c>
      <c r="F133" s="61" t="s">
        <v>80</v>
      </c>
      <c r="G133" s="61" t="s">
        <v>80</v>
      </c>
      <c r="H133" s="61" t="s">
        <v>80</v>
      </c>
      <c r="I133" s="61" t="s">
        <v>80</v>
      </c>
      <c r="J133" s="61" t="s">
        <v>80</v>
      </c>
      <c r="K133" s="61" t="s">
        <v>80</v>
      </c>
      <c r="L133" s="61" t="s">
        <v>80</v>
      </c>
      <c r="M133" s="61" t="str">
        <f t="shared" si="4"/>
        <v>=</v>
      </c>
    </row>
    <row r="134" spans="1:13" ht="19.5" customHeight="1">
      <c r="A134" s="85" t="s">
        <v>40</v>
      </c>
      <c r="B134" s="21" t="s">
        <v>0</v>
      </c>
      <c r="C134" s="61" t="s">
        <v>80</v>
      </c>
      <c r="D134" s="61" t="s">
        <v>80</v>
      </c>
      <c r="E134" s="61" t="s">
        <v>80</v>
      </c>
      <c r="F134" s="61" t="s">
        <v>80</v>
      </c>
      <c r="G134" s="61" t="s">
        <v>80</v>
      </c>
      <c r="H134" s="61" t="s">
        <v>80</v>
      </c>
      <c r="I134" s="61" t="s">
        <v>80</v>
      </c>
      <c r="J134" s="61" t="s">
        <v>80</v>
      </c>
      <c r="K134" s="61" t="s">
        <v>80</v>
      </c>
      <c r="L134" s="61" t="s">
        <v>80</v>
      </c>
      <c r="M134" s="61" t="str">
        <f t="shared" si="4"/>
        <v>=</v>
      </c>
    </row>
    <row r="135" spans="1:13" ht="19.5" customHeight="1">
      <c r="A135" s="85" t="s">
        <v>41</v>
      </c>
      <c r="B135" s="21" t="s">
        <v>0</v>
      </c>
      <c r="C135" s="61" t="s">
        <v>80</v>
      </c>
      <c r="D135" s="61" t="s">
        <v>80</v>
      </c>
      <c r="E135" s="61" t="s">
        <v>80</v>
      </c>
      <c r="F135" s="61" t="s">
        <v>80</v>
      </c>
      <c r="G135" s="61" t="s">
        <v>80</v>
      </c>
      <c r="H135" s="61" t="s">
        <v>80</v>
      </c>
      <c r="I135" s="61" t="s">
        <v>80</v>
      </c>
      <c r="J135" s="61" t="s">
        <v>80</v>
      </c>
      <c r="K135" s="61" t="s">
        <v>80</v>
      </c>
      <c r="L135" s="61" t="s">
        <v>80</v>
      </c>
      <c r="M135" s="61" t="str">
        <f t="shared" si="4"/>
        <v>=</v>
      </c>
    </row>
    <row r="136" spans="1:13" ht="19.5" customHeight="1">
      <c r="A136" s="85" t="s">
        <v>66</v>
      </c>
      <c r="B136" s="21" t="s">
        <v>0</v>
      </c>
      <c r="C136" s="61" t="s">
        <v>80</v>
      </c>
      <c r="D136" s="61" t="s">
        <v>80</v>
      </c>
      <c r="E136" s="61" t="s">
        <v>80</v>
      </c>
      <c r="F136" s="61" t="s">
        <v>80</v>
      </c>
      <c r="G136" s="61" t="s">
        <v>80</v>
      </c>
      <c r="H136" s="61" t="s">
        <v>80</v>
      </c>
      <c r="I136" s="61" t="s">
        <v>80</v>
      </c>
      <c r="J136" s="61" t="s">
        <v>80</v>
      </c>
      <c r="K136" s="61" t="s">
        <v>80</v>
      </c>
      <c r="L136" s="61" t="s">
        <v>80</v>
      </c>
      <c r="M136" s="61" t="str">
        <f t="shared" si="4"/>
        <v>=</v>
      </c>
    </row>
    <row r="137" spans="1:13" ht="19.5" customHeight="1">
      <c r="A137" s="85" t="s">
        <v>42</v>
      </c>
      <c r="B137" s="21" t="s">
        <v>0</v>
      </c>
      <c r="C137" s="61" t="s">
        <v>80</v>
      </c>
      <c r="D137" s="61" t="s">
        <v>80</v>
      </c>
      <c r="E137" s="61" t="s">
        <v>80</v>
      </c>
      <c r="F137" s="61" t="s">
        <v>80</v>
      </c>
      <c r="G137" s="61" t="s">
        <v>80</v>
      </c>
      <c r="H137" s="61" t="s">
        <v>80</v>
      </c>
      <c r="I137" s="61" t="s">
        <v>80</v>
      </c>
      <c r="J137" s="61" t="s">
        <v>80</v>
      </c>
      <c r="K137" s="61" t="s">
        <v>80</v>
      </c>
      <c r="L137" s="61" t="s">
        <v>80</v>
      </c>
      <c r="M137" s="61" t="str">
        <f t="shared" si="4"/>
        <v>=</v>
      </c>
    </row>
    <row r="138" spans="1:13" ht="19.5" customHeight="1">
      <c r="A138" s="85" t="s">
        <v>43</v>
      </c>
      <c r="B138" s="21" t="s">
        <v>0</v>
      </c>
      <c r="C138" s="61" t="s">
        <v>80</v>
      </c>
      <c r="D138" s="61" t="s">
        <v>80</v>
      </c>
      <c r="E138" s="61" t="s">
        <v>80</v>
      </c>
      <c r="F138" s="61" t="s">
        <v>80</v>
      </c>
      <c r="G138" s="61" t="s">
        <v>80</v>
      </c>
      <c r="H138" s="61" t="s">
        <v>80</v>
      </c>
      <c r="I138" s="61" t="s">
        <v>80</v>
      </c>
      <c r="J138" s="61" t="s">
        <v>80</v>
      </c>
      <c r="K138" s="61" t="s">
        <v>80</v>
      </c>
      <c r="L138" s="61" t="s">
        <v>80</v>
      </c>
      <c r="M138" s="61" t="str">
        <f t="shared" si="4"/>
        <v>=</v>
      </c>
    </row>
    <row r="139" spans="1:13" ht="19.5" customHeight="1">
      <c r="A139" s="85" t="s">
        <v>67</v>
      </c>
      <c r="B139" s="21" t="s">
        <v>0</v>
      </c>
      <c r="C139" s="61" t="s">
        <v>80</v>
      </c>
      <c r="D139" s="61" t="s">
        <v>80</v>
      </c>
      <c r="E139" s="61" t="s">
        <v>80</v>
      </c>
      <c r="F139" s="61" t="s">
        <v>80</v>
      </c>
      <c r="G139" s="61" t="s">
        <v>80</v>
      </c>
      <c r="H139" s="61" t="s">
        <v>80</v>
      </c>
      <c r="I139" s="61" t="s">
        <v>80</v>
      </c>
      <c r="J139" s="61" t="s">
        <v>80</v>
      </c>
      <c r="K139" s="61" t="s">
        <v>80</v>
      </c>
      <c r="L139" s="61" t="s">
        <v>80</v>
      </c>
      <c r="M139" s="61" t="str">
        <f t="shared" si="4"/>
        <v>=</v>
      </c>
    </row>
    <row r="140" spans="1:13" ht="19.5" customHeight="1">
      <c r="A140" s="56" t="s">
        <v>247</v>
      </c>
      <c r="B140" s="23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</row>
    <row r="141" spans="1:13" ht="19.5" customHeight="1">
      <c r="A141" s="85" t="s">
        <v>68</v>
      </c>
      <c r="B141" s="20" t="s">
        <v>82</v>
      </c>
      <c r="C141" s="60" t="s">
        <v>80</v>
      </c>
      <c r="D141" s="60" t="s">
        <v>80</v>
      </c>
      <c r="E141" s="60" t="s">
        <v>80</v>
      </c>
      <c r="F141" s="60" t="s">
        <v>80</v>
      </c>
      <c r="G141" s="60" t="s">
        <v>80</v>
      </c>
      <c r="H141" s="60" t="s">
        <v>80</v>
      </c>
      <c r="I141" s="60" t="s">
        <v>80</v>
      </c>
      <c r="J141" s="60" t="s">
        <v>80</v>
      </c>
      <c r="K141" s="60">
        <v>38</v>
      </c>
      <c r="L141" s="60">
        <v>56</v>
      </c>
      <c r="M141" s="60">
        <f>AVERAGE(C141:L141)</f>
        <v>47</v>
      </c>
    </row>
    <row r="142" spans="1:13" ht="19.5" customHeight="1">
      <c r="A142" s="85" t="s">
        <v>44</v>
      </c>
      <c r="B142" s="21" t="s">
        <v>0</v>
      </c>
      <c r="C142" s="60" t="s">
        <v>80</v>
      </c>
      <c r="D142" s="60" t="s">
        <v>80</v>
      </c>
      <c r="E142" s="60" t="s">
        <v>80</v>
      </c>
      <c r="F142" s="60" t="s">
        <v>80</v>
      </c>
      <c r="G142" s="60" t="s">
        <v>80</v>
      </c>
      <c r="H142" s="60" t="s">
        <v>80</v>
      </c>
      <c r="I142" s="60" t="s">
        <v>80</v>
      </c>
      <c r="J142" s="60" t="s">
        <v>80</v>
      </c>
      <c r="K142" s="60" t="s">
        <v>80</v>
      </c>
      <c r="L142" s="60" t="s">
        <v>80</v>
      </c>
      <c r="M142" s="60" t="str">
        <f aca="true" t="shared" si="5" ref="M142:M164">IF(ISERROR(AVERAGE(C142:L142)),"=",AVERAGE(C142:L142))</f>
        <v>=</v>
      </c>
    </row>
    <row r="143" spans="1:13" ht="19.5" customHeight="1">
      <c r="A143" s="85" t="s">
        <v>45</v>
      </c>
      <c r="B143" s="21" t="s">
        <v>0</v>
      </c>
      <c r="C143" s="60" t="s">
        <v>80</v>
      </c>
      <c r="D143" s="60" t="s">
        <v>80</v>
      </c>
      <c r="E143" s="60" t="s">
        <v>80</v>
      </c>
      <c r="F143" s="60" t="s">
        <v>80</v>
      </c>
      <c r="G143" s="60" t="s">
        <v>80</v>
      </c>
      <c r="H143" s="60" t="s">
        <v>80</v>
      </c>
      <c r="I143" s="60" t="s">
        <v>80</v>
      </c>
      <c r="J143" s="60" t="s">
        <v>80</v>
      </c>
      <c r="K143" s="60" t="s">
        <v>80</v>
      </c>
      <c r="L143" s="60" t="s">
        <v>80</v>
      </c>
      <c r="M143" s="60" t="str">
        <f t="shared" si="5"/>
        <v>=</v>
      </c>
    </row>
    <row r="144" spans="1:13" ht="19.5" customHeight="1">
      <c r="A144" s="85" t="s">
        <v>46</v>
      </c>
      <c r="B144" s="21" t="s">
        <v>0</v>
      </c>
      <c r="C144" s="60" t="s">
        <v>80</v>
      </c>
      <c r="D144" s="60" t="s">
        <v>80</v>
      </c>
      <c r="E144" s="60" t="s">
        <v>80</v>
      </c>
      <c r="F144" s="60" t="s">
        <v>80</v>
      </c>
      <c r="G144" s="60" t="s">
        <v>80</v>
      </c>
      <c r="H144" s="60" t="s">
        <v>80</v>
      </c>
      <c r="I144" s="60" t="s">
        <v>80</v>
      </c>
      <c r="J144" s="60" t="s">
        <v>80</v>
      </c>
      <c r="K144" s="60" t="s">
        <v>80</v>
      </c>
      <c r="L144" s="60" t="s">
        <v>80</v>
      </c>
      <c r="M144" s="61" t="str">
        <f t="shared" si="5"/>
        <v>=</v>
      </c>
    </row>
    <row r="145" spans="1:13" ht="19.5" customHeight="1">
      <c r="A145" s="85" t="s">
        <v>47</v>
      </c>
      <c r="B145" s="21" t="s">
        <v>0</v>
      </c>
      <c r="C145" s="61" t="s">
        <v>80</v>
      </c>
      <c r="D145" s="61" t="s">
        <v>80</v>
      </c>
      <c r="E145" s="61" t="s">
        <v>80</v>
      </c>
      <c r="F145" s="61" t="s">
        <v>80</v>
      </c>
      <c r="G145" s="61" t="s">
        <v>80</v>
      </c>
      <c r="H145" s="61" t="s">
        <v>80</v>
      </c>
      <c r="I145" s="61" t="s">
        <v>80</v>
      </c>
      <c r="J145" s="61" t="s">
        <v>80</v>
      </c>
      <c r="K145" s="61" t="s">
        <v>80</v>
      </c>
      <c r="L145" s="61" t="s">
        <v>80</v>
      </c>
      <c r="M145" s="61" t="str">
        <f t="shared" si="5"/>
        <v>=</v>
      </c>
    </row>
    <row r="146" spans="1:13" ht="19.5" customHeight="1">
      <c r="A146" s="85" t="s">
        <v>48</v>
      </c>
      <c r="B146" s="21" t="s">
        <v>0</v>
      </c>
      <c r="C146" s="61" t="s">
        <v>80</v>
      </c>
      <c r="D146" s="61" t="s">
        <v>80</v>
      </c>
      <c r="E146" s="61" t="s">
        <v>80</v>
      </c>
      <c r="F146" s="61" t="s">
        <v>80</v>
      </c>
      <c r="G146" s="61" t="s">
        <v>80</v>
      </c>
      <c r="H146" s="61" t="s">
        <v>80</v>
      </c>
      <c r="I146" s="61" t="s">
        <v>80</v>
      </c>
      <c r="J146" s="61" t="s">
        <v>80</v>
      </c>
      <c r="K146" s="61" t="s">
        <v>80</v>
      </c>
      <c r="L146" s="61" t="s">
        <v>80</v>
      </c>
      <c r="M146" s="61" t="str">
        <f t="shared" si="5"/>
        <v>=</v>
      </c>
    </row>
    <row r="147" spans="1:13" ht="19.5" customHeight="1">
      <c r="A147" s="85" t="s">
        <v>49</v>
      </c>
      <c r="B147" s="21" t="s">
        <v>0</v>
      </c>
      <c r="C147" s="61" t="s">
        <v>80</v>
      </c>
      <c r="D147" s="61" t="s">
        <v>80</v>
      </c>
      <c r="E147" s="61" t="s">
        <v>80</v>
      </c>
      <c r="F147" s="61" t="s">
        <v>80</v>
      </c>
      <c r="G147" s="61" t="s">
        <v>80</v>
      </c>
      <c r="H147" s="61" t="s">
        <v>80</v>
      </c>
      <c r="I147" s="61" t="s">
        <v>80</v>
      </c>
      <c r="J147" s="61" t="s">
        <v>80</v>
      </c>
      <c r="K147" s="61" t="s">
        <v>80</v>
      </c>
      <c r="L147" s="61" t="s">
        <v>80</v>
      </c>
      <c r="M147" s="61" t="str">
        <f t="shared" si="5"/>
        <v>=</v>
      </c>
    </row>
    <row r="148" spans="1:13" ht="19.5" customHeight="1">
      <c r="A148" s="85" t="s">
        <v>50</v>
      </c>
      <c r="B148" s="21" t="s">
        <v>0</v>
      </c>
      <c r="C148" s="61" t="s">
        <v>80</v>
      </c>
      <c r="D148" s="61" t="s">
        <v>80</v>
      </c>
      <c r="E148" s="61" t="s">
        <v>80</v>
      </c>
      <c r="F148" s="61" t="s">
        <v>80</v>
      </c>
      <c r="G148" s="61" t="s">
        <v>80</v>
      </c>
      <c r="H148" s="61" t="s">
        <v>80</v>
      </c>
      <c r="I148" s="61" t="s">
        <v>80</v>
      </c>
      <c r="J148" s="61" t="s">
        <v>80</v>
      </c>
      <c r="K148" s="61" t="s">
        <v>80</v>
      </c>
      <c r="L148" s="61" t="s">
        <v>80</v>
      </c>
      <c r="M148" s="61" t="str">
        <f t="shared" si="5"/>
        <v>=</v>
      </c>
    </row>
    <row r="149" spans="1:13" ht="19.5" customHeight="1">
      <c r="A149" s="56" t="s">
        <v>248</v>
      </c>
      <c r="B149" s="24" t="s">
        <v>8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9.5" customHeight="1">
      <c r="A150" s="85" t="s">
        <v>69</v>
      </c>
      <c r="B150" s="20" t="s">
        <v>82</v>
      </c>
      <c r="C150" s="68" t="s">
        <v>80</v>
      </c>
      <c r="D150" s="68" t="s">
        <v>80</v>
      </c>
      <c r="E150" s="68" t="s">
        <v>80</v>
      </c>
      <c r="F150" s="68" t="s">
        <v>80</v>
      </c>
      <c r="G150" s="68" t="s">
        <v>80</v>
      </c>
      <c r="H150" s="68" t="s">
        <v>80</v>
      </c>
      <c r="I150" s="68" t="s">
        <v>80</v>
      </c>
      <c r="J150" s="68" t="s">
        <v>80</v>
      </c>
      <c r="K150" s="68" t="s">
        <v>80</v>
      </c>
      <c r="L150" s="68" t="s">
        <v>80</v>
      </c>
      <c r="M150" s="68" t="str">
        <f t="shared" si="5"/>
        <v>=</v>
      </c>
    </row>
    <row r="151" spans="1:13" ht="19.5" customHeight="1">
      <c r="A151" s="85" t="s">
        <v>70</v>
      </c>
      <c r="B151" s="21" t="s">
        <v>0</v>
      </c>
      <c r="C151" s="69" t="s">
        <v>80</v>
      </c>
      <c r="D151" s="69" t="s">
        <v>80</v>
      </c>
      <c r="E151" s="69" t="s">
        <v>80</v>
      </c>
      <c r="F151" s="69" t="s">
        <v>80</v>
      </c>
      <c r="G151" s="69" t="s">
        <v>80</v>
      </c>
      <c r="H151" s="69" t="s">
        <v>80</v>
      </c>
      <c r="I151" s="69" t="s">
        <v>80</v>
      </c>
      <c r="J151" s="69" t="s">
        <v>80</v>
      </c>
      <c r="K151" s="69" t="s">
        <v>80</v>
      </c>
      <c r="L151" s="69" t="s">
        <v>80</v>
      </c>
      <c r="M151" s="69" t="str">
        <f t="shared" si="5"/>
        <v>=</v>
      </c>
    </row>
    <row r="152" spans="1:13" ht="19.5" customHeight="1">
      <c r="A152" s="56" t="s">
        <v>249</v>
      </c>
      <c r="B152" s="23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 t="str">
        <f t="shared" si="5"/>
        <v>=</v>
      </c>
    </row>
    <row r="153" spans="1:13" ht="19.5" customHeight="1">
      <c r="A153" s="92"/>
      <c r="B153" s="20" t="s">
        <v>82</v>
      </c>
      <c r="C153" s="60" t="s">
        <v>80</v>
      </c>
      <c r="D153" s="60" t="s">
        <v>80</v>
      </c>
      <c r="E153" s="60" t="s">
        <v>80</v>
      </c>
      <c r="F153" s="60" t="s">
        <v>80</v>
      </c>
      <c r="G153" s="60" t="s">
        <v>80</v>
      </c>
      <c r="H153" s="60" t="s">
        <v>80</v>
      </c>
      <c r="I153" s="60" t="s">
        <v>80</v>
      </c>
      <c r="J153" s="60" t="s">
        <v>80</v>
      </c>
      <c r="K153" s="60" t="s">
        <v>80</v>
      </c>
      <c r="L153" s="60" t="s">
        <v>80</v>
      </c>
      <c r="M153" s="60" t="str">
        <f t="shared" si="5"/>
        <v>=</v>
      </c>
    </row>
    <row r="154" spans="1:13" ht="19.5" customHeight="1">
      <c r="A154" s="57"/>
      <c r="B154" s="18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ht="19.5" customHeight="1">
      <c r="A155" s="56" t="s">
        <v>250</v>
      </c>
      <c r="B155" s="18"/>
      <c r="C155" s="82"/>
      <c r="D155" s="83"/>
      <c r="E155" s="82"/>
      <c r="F155" s="83"/>
      <c r="G155" s="82"/>
      <c r="H155" s="83"/>
      <c r="I155" s="82"/>
      <c r="J155" s="83"/>
      <c r="K155" s="82"/>
      <c r="L155" s="83"/>
      <c r="M155" s="82"/>
    </row>
    <row r="156" spans="1:13" ht="19.5" customHeight="1">
      <c r="A156" s="56" t="s">
        <v>71</v>
      </c>
      <c r="B156" s="18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spans="1:13" ht="19.5" customHeight="1">
      <c r="A157" s="85" t="s">
        <v>74</v>
      </c>
      <c r="B157" s="20" t="s">
        <v>82</v>
      </c>
      <c r="C157" s="63">
        <v>5</v>
      </c>
      <c r="D157" s="63">
        <v>6</v>
      </c>
      <c r="E157" s="63">
        <v>5</v>
      </c>
      <c r="F157" s="63">
        <v>6</v>
      </c>
      <c r="G157" s="63">
        <v>5</v>
      </c>
      <c r="H157" s="63">
        <v>6</v>
      </c>
      <c r="I157" s="63">
        <v>5.3</v>
      </c>
      <c r="J157" s="63">
        <v>6.3</v>
      </c>
      <c r="K157" s="63">
        <v>5.3</v>
      </c>
      <c r="L157" s="63">
        <v>7</v>
      </c>
      <c r="M157" s="63">
        <f t="shared" si="5"/>
        <v>5.6899999999999995</v>
      </c>
    </row>
    <row r="158" spans="1:13" ht="19.5" customHeight="1">
      <c r="A158" s="85" t="s">
        <v>93</v>
      </c>
      <c r="B158" s="21" t="s">
        <v>0</v>
      </c>
      <c r="C158" s="64">
        <v>10</v>
      </c>
      <c r="D158" s="64">
        <v>11</v>
      </c>
      <c r="E158" s="64">
        <v>10</v>
      </c>
      <c r="F158" s="64">
        <v>11</v>
      </c>
      <c r="G158" s="64">
        <v>10</v>
      </c>
      <c r="H158" s="64">
        <v>11.5</v>
      </c>
      <c r="I158" s="64">
        <v>10.5</v>
      </c>
      <c r="J158" s="64">
        <v>12</v>
      </c>
      <c r="K158" s="64">
        <v>11.3</v>
      </c>
      <c r="L158" s="64">
        <v>14.5</v>
      </c>
      <c r="M158" s="64">
        <f t="shared" si="5"/>
        <v>11.18</v>
      </c>
    </row>
    <row r="159" spans="1:13" ht="19.5" customHeight="1">
      <c r="A159" s="85" t="s">
        <v>90</v>
      </c>
      <c r="B159" s="21" t="s">
        <v>0</v>
      </c>
      <c r="C159" s="68" t="s">
        <v>80</v>
      </c>
      <c r="D159" s="68" t="s">
        <v>80</v>
      </c>
      <c r="E159" s="68" t="s">
        <v>80</v>
      </c>
      <c r="F159" s="68" t="s">
        <v>80</v>
      </c>
      <c r="G159" s="68" t="s">
        <v>80</v>
      </c>
      <c r="H159" s="68" t="s">
        <v>80</v>
      </c>
      <c r="I159" s="68" t="s">
        <v>80</v>
      </c>
      <c r="J159" s="68" t="s">
        <v>80</v>
      </c>
      <c r="K159" s="68" t="s">
        <v>80</v>
      </c>
      <c r="L159" s="68" t="s">
        <v>80</v>
      </c>
      <c r="M159" s="68" t="str">
        <f t="shared" si="5"/>
        <v>=</v>
      </c>
    </row>
    <row r="160" spans="1:13" ht="19.5" customHeight="1">
      <c r="A160" s="85" t="s">
        <v>90</v>
      </c>
      <c r="B160" s="21" t="s">
        <v>85</v>
      </c>
      <c r="C160" s="68" t="s">
        <v>80</v>
      </c>
      <c r="D160" s="68" t="s">
        <v>80</v>
      </c>
      <c r="E160" s="68" t="s">
        <v>80</v>
      </c>
      <c r="F160" s="68" t="s">
        <v>80</v>
      </c>
      <c r="G160" s="68" t="s">
        <v>80</v>
      </c>
      <c r="H160" s="68" t="s">
        <v>80</v>
      </c>
      <c r="I160" s="68" t="s">
        <v>80</v>
      </c>
      <c r="J160" s="68" t="s">
        <v>80</v>
      </c>
      <c r="K160" s="68" t="s">
        <v>80</v>
      </c>
      <c r="L160" s="68" t="s">
        <v>80</v>
      </c>
      <c r="M160" s="68" t="str">
        <f t="shared" si="5"/>
        <v>=</v>
      </c>
    </row>
    <row r="161" spans="1:13" ht="19.5" customHeight="1">
      <c r="A161" s="56" t="s">
        <v>72</v>
      </c>
      <c r="B161" s="1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</row>
    <row r="162" spans="1:13" ht="19.5" customHeight="1">
      <c r="A162" s="85" t="s">
        <v>169</v>
      </c>
      <c r="B162" s="20" t="s">
        <v>82</v>
      </c>
      <c r="C162" s="60" t="s">
        <v>80</v>
      </c>
      <c r="D162" s="60" t="s">
        <v>80</v>
      </c>
      <c r="E162" s="60" t="s">
        <v>80</v>
      </c>
      <c r="F162" s="60" t="s">
        <v>80</v>
      </c>
      <c r="G162" s="60" t="s">
        <v>80</v>
      </c>
      <c r="H162" s="60" t="s">
        <v>80</v>
      </c>
      <c r="I162" s="60" t="s">
        <v>80</v>
      </c>
      <c r="J162" s="60" t="s">
        <v>80</v>
      </c>
      <c r="K162" s="60" t="s">
        <v>80</v>
      </c>
      <c r="L162" s="60" t="s">
        <v>80</v>
      </c>
      <c r="M162" s="60" t="str">
        <f t="shared" si="5"/>
        <v>=</v>
      </c>
    </row>
    <row r="163" spans="1:13" ht="19.5" customHeight="1">
      <c r="A163" s="85" t="s">
        <v>51</v>
      </c>
      <c r="B163" s="20" t="s">
        <v>0</v>
      </c>
      <c r="C163" s="68" t="s">
        <v>80</v>
      </c>
      <c r="D163" s="68" t="s">
        <v>80</v>
      </c>
      <c r="E163" s="68" t="s">
        <v>80</v>
      </c>
      <c r="F163" s="68" t="s">
        <v>80</v>
      </c>
      <c r="G163" s="68" t="s">
        <v>80</v>
      </c>
      <c r="H163" s="68" t="s">
        <v>80</v>
      </c>
      <c r="I163" s="68" t="s">
        <v>80</v>
      </c>
      <c r="J163" s="68" t="s">
        <v>80</v>
      </c>
      <c r="K163" s="68" t="s">
        <v>80</v>
      </c>
      <c r="L163" s="68" t="s">
        <v>80</v>
      </c>
      <c r="M163" s="68" t="str">
        <f t="shared" si="5"/>
        <v>=</v>
      </c>
    </row>
    <row r="164" spans="1:13" ht="19.5" customHeight="1">
      <c r="A164" s="85" t="s">
        <v>52</v>
      </c>
      <c r="B164" s="21" t="s">
        <v>0</v>
      </c>
      <c r="C164" s="64">
        <v>3.5</v>
      </c>
      <c r="D164" s="64">
        <v>3.8</v>
      </c>
      <c r="E164" s="64">
        <v>3.5</v>
      </c>
      <c r="F164" s="64">
        <v>3.8</v>
      </c>
      <c r="G164" s="64">
        <v>3.5</v>
      </c>
      <c r="H164" s="64">
        <v>4</v>
      </c>
      <c r="I164" s="64">
        <v>3.5</v>
      </c>
      <c r="J164" s="64">
        <v>4</v>
      </c>
      <c r="K164" s="64">
        <v>3.5</v>
      </c>
      <c r="L164" s="64">
        <v>4.6</v>
      </c>
      <c r="M164" s="64">
        <f t="shared" si="5"/>
        <v>3.7700000000000005</v>
      </c>
    </row>
    <row r="165" spans="1:13" ht="19.5" customHeight="1">
      <c r="A165" s="56"/>
      <c r="B165" s="23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1:13" ht="19.5" customHeight="1">
      <c r="A166" s="56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</row>
    <row r="167" spans="1:13" ht="19.5" customHeight="1">
      <c r="A167" s="56" t="s">
        <v>251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</row>
    <row r="168" spans="1:13" ht="19.5" customHeight="1">
      <c r="A168" s="85" t="s">
        <v>73</v>
      </c>
      <c r="B168" s="20" t="s">
        <v>82</v>
      </c>
      <c r="C168" s="63">
        <v>5.164568990894865</v>
      </c>
      <c r="D168" s="63">
        <v>8.263310385431783</v>
      </c>
      <c r="E168" s="63">
        <v>5.164568990894865</v>
      </c>
      <c r="F168" s="63">
        <v>8.263310385431783</v>
      </c>
      <c r="G168" s="63">
        <v>5.164568990894865</v>
      </c>
      <c r="H168" s="63">
        <v>8.263310385431783</v>
      </c>
      <c r="I168" s="63">
        <v>5.164568990894865</v>
      </c>
      <c r="J168" s="63">
        <v>8.263310385431783</v>
      </c>
      <c r="K168" s="63">
        <v>5.164568990894865</v>
      </c>
      <c r="L168" s="63">
        <v>8.263310385431783</v>
      </c>
      <c r="M168" s="63">
        <f>AVERAGE(C168:L168)</f>
        <v>6.7139396881633235</v>
      </c>
    </row>
    <row r="169" spans="1:13" ht="19.5" customHeight="1">
      <c r="A169" s="85" t="s">
        <v>94</v>
      </c>
      <c r="B169" s="21" t="s">
        <v>0</v>
      </c>
      <c r="C169" s="63">
        <v>0.77</v>
      </c>
      <c r="D169" s="63">
        <v>1</v>
      </c>
      <c r="E169" s="63">
        <v>0.77</v>
      </c>
      <c r="F169" s="63">
        <v>1</v>
      </c>
      <c r="G169" s="63">
        <v>0.77</v>
      </c>
      <c r="H169" s="63">
        <v>1</v>
      </c>
      <c r="I169" s="63">
        <v>0.77</v>
      </c>
      <c r="J169" s="63">
        <v>1</v>
      </c>
      <c r="K169" s="63">
        <v>0.77</v>
      </c>
      <c r="L169" s="63">
        <v>1</v>
      </c>
      <c r="M169" s="61">
        <f>AVERAGE(C169:L169)</f>
        <v>0.885</v>
      </c>
    </row>
    <row r="170" spans="1:13" ht="19.5" customHeight="1">
      <c r="A170" s="56" t="s">
        <v>252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</row>
    <row r="171" spans="1:13" ht="19.5" customHeight="1">
      <c r="A171" s="85" t="s">
        <v>138</v>
      </c>
      <c r="B171" s="20" t="s">
        <v>82</v>
      </c>
      <c r="C171" s="63">
        <v>7.746853486342298</v>
      </c>
      <c r="D171" s="63">
        <v>11</v>
      </c>
      <c r="E171" s="63">
        <v>7.746853486342298</v>
      </c>
      <c r="F171" s="63">
        <v>11</v>
      </c>
      <c r="G171" s="63">
        <v>7.746853486342298</v>
      </c>
      <c r="H171" s="63">
        <v>11</v>
      </c>
      <c r="I171" s="63">
        <v>7.746853486342298</v>
      </c>
      <c r="J171" s="63">
        <v>11</v>
      </c>
      <c r="K171" s="63">
        <v>7.746853486342298</v>
      </c>
      <c r="L171" s="63">
        <v>11</v>
      </c>
      <c r="M171" s="63">
        <f>AVERAGE(C171:L171)</f>
        <v>9.373426743171148</v>
      </c>
    </row>
    <row r="172" spans="1:13" ht="19.5" customHeight="1">
      <c r="A172" s="85" t="s">
        <v>139</v>
      </c>
      <c r="B172" s="21" t="s">
        <v>0</v>
      </c>
      <c r="C172" s="63">
        <v>2.0658275963579458</v>
      </c>
      <c r="D172" s="63">
        <v>4</v>
      </c>
      <c r="E172" s="63">
        <v>2.0658275963579458</v>
      </c>
      <c r="F172" s="63">
        <v>4</v>
      </c>
      <c r="G172" s="63">
        <v>2.0658275963579458</v>
      </c>
      <c r="H172" s="63">
        <v>4</v>
      </c>
      <c r="I172" s="63">
        <v>2.0658275963579458</v>
      </c>
      <c r="J172" s="63">
        <v>4</v>
      </c>
      <c r="K172" s="63">
        <v>2.0658275963579458</v>
      </c>
      <c r="L172" s="63">
        <v>4</v>
      </c>
      <c r="M172" s="64">
        <f>AVERAGE(C172:L172)</f>
        <v>3.032913798178973</v>
      </c>
    </row>
    <row r="173" spans="1:13" ht="19.5" customHeight="1">
      <c r="A173" s="85" t="s">
        <v>140</v>
      </c>
      <c r="B173" s="21" t="s">
        <v>0</v>
      </c>
      <c r="C173" s="63">
        <v>1</v>
      </c>
      <c r="D173" s="63">
        <v>2.3</v>
      </c>
      <c r="E173" s="63">
        <v>1</v>
      </c>
      <c r="F173" s="63">
        <v>2.3</v>
      </c>
      <c r="G173" s="63">
        <v>1</v>
      </c>
      <c r="H173" s="63">
        <v>2.3</v>
      </c>
      <c r="I173" s="63">
        <v>1</v>
      </c>
      <c r="J173" s="63">
        <v>2.3</v>
      </c>
      <c r="K173" s="63">
        <v>1</v>
      </c>
      <c r="L173" s="63">
        <v>2.3</v>
      </c>
      <c r="M173" s="64">
        <f>AVERAGE(C173:L173)</f>
        <v>1.65</v>
      </c>
    </row>
    <row r="174" spans="1:11" ht="19.5" customHeight="1">
      <c r="A174" s="95" t="s">
        <v>253</v>
      </c>
      <c r="B174" s="26"/>
      <c r="C174" s="26"/>
      <c r="D174" s="26"/>
      <c r="E174" s="22"/>
      <c r="F174" s="22"/>
      <c r="G174" s="7"/>
      <c r="K174" s="7"/>
    </row>
    <row r="175" spans="1:11" ht="12.75">
      <c r="A175" s="19"/>
      <c r="B175" s="26"/>
      <c r="C175" s="26"/>
      <c r="D175" s="26"/>
      <c r="E175" s="22"/>
      <c r="F175" s="22"/>
      <c r="G175" s="7"/>
      <c r="K175" s="7"/>
    </row>
    <row r="176" spans="1:11" ht="12.75">
      <c r="A176" s="19"/>
      <c r="B176" s="26"/>
      <c r="C176" s="26"/>
      <c r="D176" s="26"/>
      <c r="E176" s="22"/>
      <c r="F176" s="22"/>
      <c r="G176" s="7"/>
      <c r="K176" s="7"/>
    </row>
    <row r="177" spans="1:11" ht="12.75">
      <c r="A177" s="7"/>
      <c r="B177" s="7"/>
      <c r="C177" s="7"/>
      <c r="D177" s="7"/>
      <c r="E177" s="1"/>
      <c r="F177" s="1"/>
      <c r="G177" s="7"/>
      <c r="K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237">
    <mergeCell ref="I104:J104"/>
    <mergeCell ref="I105:J105"/>
    <mergeCell ref="I106:J106"/>
    <mergeCell ref="I107:J107"/>
    <mergeCell ref="I95:J95"/>
    <mergeCell ref="I96:J96"/>
    <mergeCell ref="I97:J97"/>
    <mergeCell ref="I99:J99"/>
    <mergeCell ref="I87:J87"/>
    <mergeCell ref="I88:J88"/>
    <mergeCell ref="I89:J89"/>
    <mergeCell ref="I90:J90"/>
    <mergeCell ref="I64:J64"/>
    <mergeCell ref="I67:J67"/>
    <mergeCell ref="I68:J68"/>
    <mergeCell ref="I69:J69"/>
    <mergeCell ref="A1:F1"/>
    <mergeCell ref="C4:D4"/>
    <mergeCell ref="E4:F4"/>
    <mergeCell ref="G4:H4"/>
    <mergeCell ref="A2:K2"/>
    <mergeCell ref="I4:J4"/>
    <mergeCell ref="C62:D62"/>
    <mergeCell ref="E62:F62"/>
    <mergeCell ref="G62:H62"/>
    <mergeCell ref="C64:D64"/>
    <mergeCell ref="E64:F64"/>
    <mergeCell ref="G64:H64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9:D99"/>
    <mergeCell ref="E99:F99"/>
    <mergeCell ref="C100:D100"/>
    <mergeCell ref="E100:F100"/>
    <mergeCell ref="C101:D101"/>
    <mergeCell ref="E101:F101"/>
    <mergeCell ref="E104:F104"/>
    <mergeCell ref="C105:D105"/>
    <mergeCell ref="E105:F105"/>
    <mergeCell ref="C102:D102"/>
    <mergeCell ref="E102:F102"/>
    <mergeCell ref="C103:D103"/>
    <mergeCell ref="E103:F103"/>
    <mergeCell ref="C112:D112"/>
    <mergeCell ref="E112:F112"/>
    <mergeCell ref="C109:D109"/>
    <mergeCell ref="E109:F109"/>
    <mergeCell ref="C110:D110"/>
    <mergeCell ref="E110:F110"/>
    <mergeCell ref="K64:L64"/>
    <mergeCell ref="K4:L4"/>
    <mergeCell ref="K62:L62"/>
    <mergeCell ref="C108:D108"/>
    <mergeCell ref="E108:F108"/>
    <mergeCell ref="C106:D106"/>
    <mergeCell ref="E106:F106"/>
    <mergeCell ref="C107:D107"/>
    <mergeCell ref="E107:F107"/>
    <mergeCell ref="C104:D104"/>
    <mergeCell ref="G68:H68"/>
    <mergeCell ref="G67:H67"/>
    <mergeCell ref="G69:H69"/>
    <mergeCell ref="K69:L69"/>
    <mergeCell ref="K67:L67"/>
    <mergeCell ref="K68:L68"/>
    <mergeCell ref="G70:H70"/>
    <mergeCell ref="K70:L70"/>
    <mergeCell ref="G71:H71"/>
    <mergeCell ref="K71:L71"/>
    <mergeCell ref="I70:J70"/>
    <mergeCell ref="I71:J71"/>
    <mergeCell ref="G72:H72"/>
    <mergeCell ref="K72:L72"/>
    <mergeCell ref="G73:H73"/>
    <mergeCell ref="K73:L73"/>
    <mergeCell ref="I72:J72"/>
    <mergeCell ref="I73:J73"/>
    <mergeCell ref="G74:H74"/>
    <mergeCell ref="K74:L74"/>
    <mergeCell ref="G75:H75"/>
    <mergeCell ref="K75:L75"/>
    <mergeCell ref="I74:J74"/>
    <mergeCell ref="I75:J75"/>
    <mergeCell ref="G76:H76"/>
    <mergeCell ref="K76:L76"/>
    <mergeCell ref="G77:H77"/>
    <mergeCell ref="K77:L77"/>
    <mergeCell ref="I76:J76"/>
    <mergeCell ref="I77:J77"/>
    <mergeCell ref="G78:H78"/>
    <mergeCell ref="K78:L78"/>
    <mergeCell ref="G79:H79"/>
    <mergeCell ref="K79:L79"/>
    <mergeCell ref="I78:J78"/>
    <mergeCell ref="I79:J79"/>
    <mergeCell ref="G80:H80"/>
    <mergeCell ref="K80:L80"/>
    <mergeCell ref="G81:H81"/>
    <mergeCell ref="K81:L81"/>
    <mergeCell ref="I80:J80"/>
    <mergeCell ref="I81:J81"/>
    <mergeCell ref="K82:L82"/>
    <mergeCell ref="G83:H83"/>
    <mergeCell ref="K83:L83"/>
    <mergeCell ref="I82:J82"/>
    <mergeCell ref="I83:J83"/>
    <mergeCell ref="K86:L86"/>
    <mergeCell ref="G87:H87"/>
    <mergeCell ref="K87:L87"/>
    <mergeCell ref="G84:H84"/>
    <mergeCell ref="K84:L84"/>
    <mergeCell ref="G85:H85"/>
    <mergeCell ref="K85:L85"/>
    <mergeCell ref="I84:J84"/>
    <mergeCell ref="I85:J85"/>
    <mergeCell ref="I86:J86"/>
    <mergeCell ref="K90:L90"/>
    <mergeCell ref="G91:H91"/>
    <mergeCell ref="K91:L91"/>
    <mergeCell ref="G88:H88"/>
    <mergeCell ref="K88:L88"/>
    <mergeCell ref="G89:H89"/>
    <mergeCell ref="K89:L89"/>
    <mergeCell ref="I91:J91"/>
    <mergeCell ref="K94:L94"/>
    <mergeCell ref="G95:H95"/>
    <mergeCell ref="K95:L95"/>
    <mergeCell ref="G92:H92"/>
    <mergeCell ref="K92:L92"/>
    <mergeCell ref="G93:H93"/>
    <mergeCell ref="K93:L93"/>
    <mergeCell ref="I92:J92"/>
    <mergeCell ref="I93:J93"/>
    <mergeCell ref="I94:J94"/>
    <mergeCell ref="K99:L99"/>
    <mergeCell ref="G100:H100"/>
    <mergeCell ref="K100:L100"/>
    <mergeCell ref="G96:H96"/>
    <mergeCell ref="K96:L96"/>
    <mergeCell ref="G97:H97"/>
    <mergeCell ref="K97:L97"/>
    <mergeCell ref="I100:J100"/>
    <mergeCell ref="K103:L103"/>
    <mergeCell ref="G104:H104"/>
    <mergeCell ref="K104:L104"/>
    <mergeCell ref="G101:H101"/>
    <mergeCell ref="K101:L101"/>
    <mergeCell ref="G102:H102"/>
    <mergeCell ref="K102:L102"/>
    <mergeCell ref="I101:J101"/>
    <mergeCell ref="I102:J102"/>
    <mergeCell ref="I103:J103"/>
    <mergeCell ref="K108:L108"/>
    <mergeCell ref="G105:H105"/>
    <mergeCell ref="K105:L105"/>
    <mergeCell ref="G106:H106"/>
    <mergeCell ref="K106:L106"/>
    <mergeCell ref="G107:H107"/>
    <mergeCell ref="K107:L107"/>
    <mergeCell ref="I108:J108"/>
    <mergeCell ref="K112:L112"/>
    <mergeCell ref="G109:H109"/>
    <mergeCell ref="K109:L109"/>
    <mergeCell ref="G110:H110"/>
    <mergeCell ref="K110:L110"/>
    <mergeCell ref="I109:J109"/>
    <mergeCell ref="I110:J110"/>
    <mergeCell ref="I62:J62"/>
    <mergeCell ref="I112:J112"/>
    <mergeCell ref="G112:H112"/>
    <mergeCell ref="G108:H108"/>
    <mergeCell ref="G103:H103"/>
    <mergeCell ref="G99:H99"/>
    <mergeCell ref="G94:H94"/>
    <mergeCell ref="G90:H90"/>
    <mergeCell ref="G86:H86"/>
    <mergeCell ref="G82:H82"/>
  </mergeCells>
  <printOptions horizontalCentered="1"/>
  <pageMargins left="0.5905511811023623" right="0" top="0" bottom="0" header="0.1968503937007874" footer="0"/>
  <pageSetup fitToHeight="1" fitToWidth="1" orientation="portrait" paperSize="9" scale="2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showGridLines="0" zoomScale="75" zoomScaleNormal="75" workbookViewId="0" topLeftCell="A1">
      <selection activeCell="A112" sqref="A112:K174"/>
    </sheetView>
  </sheetViews>
  <sheetFormatPr defaultColWidth="9.00390625" defaultRowHeight="12.75"/>
  <cols>
    <col min="1" max="1" width="57.375" style="0" customWidth="1"/>
    <col min="2" max="2" width="7.25390625" style="0" bestFit="1" customWidth="1"/>
    <col min="3" max="3" width="9.875" style="0" customWidth="1"/>
    <col min="4" max="4" width="10.00390625" style="0" customWidth="1"/>
    <col min="5" max="5" width="8.375" style="0" customWidth="1"/>
    <col min="6" max="6" width="6.00390625" style="0" customWidth="1"/>
    <col min="7" max="7" width="10.875" style="0" customWidth="1"/>
    <col min="8" max="8" width="9.25390625" style="0" customWidth="1"/>
    <col min="9" max="9" width="9.125" style="0" customWidth="1"/>
    <col min="10" max="10" width="9.75390625" style="0" customWidth="1"/>
    <col min="11" max="11" width="11.50390625" style="0" customWidth="1"/>
    <col min="12" max="16384" width="9.625" style="0" customWidth="1"/>
  </cols>
  <sheetData>
    <row r="1" spans="1:6" ht="15.75">
      <c r="A1" s="131" t="s">
        <v>89</v>
      </c>
      <c r="B1" s="131"/>
      <c r="C1" s="131"/>
      <c r="D1" s="131"/>
      <c r="E1" s="131"/>
      <c r="F1" s="131"/>
    </row>
    <row r="2" spans="1:11" ht="57" customHeight="1">
      <c r="A2" s="132" t="s">
        <v>264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0" ht="13.5" thickBot="1">
      <c r="A3" s="28"/>
      <c r="B3" s="12"/>
      <c r="C3" s="14"/>
      <c r="D3" s="14"/>
      <c r="E3" s="14"/>
      <c r="F3" s="14"/>
      <c r="G3" s="6"/>
      <c r="H3" s="1"/>
      <c r="I3" s="1"/>
      <c r="J3" s="1"/>
    </row>
    <row r="4" spans="1:11" ht="17.25" thickTop="1">
      <c r="A4" s="17"/>
      <c r="B4" s="18"/>
      <c r="C4" s="134" t="s">
        <v>177</v>
      </c>
      <c r="D4" s="134"/>
      <c r="E4" s="134" t="s">
        <v>178</v>
      </c>
      <c r="F4" s="134"/>
      <c r="G4" s="134" t="s">
        <v>179</v>
      </c>
      <c r="H4" s="134"/>
      <c r="I4" s="134" t="s">
        <v>180</v>
      </c>
      <c r="J4" s="134"/>
      <c r="K4" s="70" t="s">
        <v>144</v>
      </c>
    </row>
    <row r="5" spans="1:11" ht="19.5" customHeight="1">
      <c r="A5" s="56" t="s">
        <v>95</v>
      </c>
      <c r="B5" s="31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224</v>
      </c>
    </row>
    <row r="6" spans="1:11" ht="19.5" customHeight="1">
      <c r="A6" s="56" t="s">
        <v>265</v>
      </c>
      <c r="B6" s="18"/>
      <c r="C6" s="32"/>
      <c r="D6" s="32"/>
      <c r="E6" s="98"/>
      <c r="F6" s="108" t="s">
        <v>181</v>
      </c>
      <c r="G6" s="98"/>
      <c r="H6" s="98"/>
      <c r="I6" s="32"/>
      <c r="J6" s="32"/>
      <c r="K6" s="32"/>
    </row>
    <row r="7" spans="1:11" ht="19.5" customHeight="1">
      <c r="A7" s="104" t="s">
        <v>108</v>
      </c>
      <c r="B7" s="42" t="s">
        <v>81</v>
      </c>
      <c r="C7" s="106">
        <v>162</v>
      </c>
      <c r="D7" s="106">
        <v>164</v>
      </c>
      <c r="E7" s="106"/>
      <c r="F7" s="106"/>
      <c r="G7" s="106">
        <v>164</v>
      </c>
      <c r="H7" s="106">
        <v>166</v>
      </c>
      <c r="I7" s="106">
        <v>170</v>
      </c>
      <c r="J7" s="106">
        <v>172</v>
      </c>
      <c r="K7" s="106">
        <f>IF(ISERROR(AVERAGE(C7:J7)),"  = ",AVERAGE(C7:J7))</f>
        <v>166.33333333333334</v>
      </c>
    </row>
    <row r="8" spans="1:11" ht="19.5" customHeight="1">
      <c r="A8" s="104" t="s">
        <v>109</v>
      </c>
      <c r="B8" s="42" t="s">
        <v>0</v>
      </c>
      <c r="C8" s="106">
        <v>144</v>
      </c>
      <c r="D8" s="106">
        <v>146</v>
      </c>
      <c r="E8" s="106"/>
      <c r="F8" s="106"/>
      <c r="G8" s="106">
        <v>146</v>
      </c>
      <c r="H8" s="106">
        <v>148</v>
      </c>
      <c r="I8" s="106">
        <v>156</v>
      </c>
      <c r="J8" s="106">
        <v>158</v>
      </c>
      <c r="K8" s="106">
        <f aca="true" t="shared" si="0" ref="K8:K13">IF(ISERROR(AVERAGE(C8:J8)),"  = ",AVERAGE(C8:J8))</f>
        <v>149.66666666666666</v>
      </c>
    </row>
    <row r="9" spans="1:11" ht="19.5" customHeight="1">
      <c r="A9" s="104" t="s">
        <v>110</v>
      </c>
      <c r="B9" s="43" t="s">
        <v>0</v>
      </c>
      <c r="C9" s="106">
        <v>142</v>
      </c>
      <c r="D9" s="106">
        <v>144</v>
      </c>
      <c r="E9" s="106"/>
      <c r="F9" s="106"/>
      <c r="G9" s="106">
        <v>144</v>
      </c>
      <c r="H9" s="106">
        <v>146</v>
      </c>
      <c r="I9" s="106">
        <v>154</v>
      </c>
      <c r="J9" s="106">
        <v>156</v>
      </c>
      <c r="K9" s="106">
        <f t="shared" si="0"/>
        <v>147.66666666666666</v>
      </c>
    </row>
    <row r="10" spans="1:11" ht="19.5" customHeight="1">
      <c r="A10" s="105" t="s">
        <v>111</v>
      </c>
      <c r="B10" s="43" t="s">
        <v>0</v>
      </c>
      <c r="C10" s="106">
        <v>139</v>
      </c>
      <c r="D10" s="106">
        <v>140</v>
      </c>
      <c r="E10" s="106"/>
      <c r="F10" s="106"/>
      <c r="G10" s="106">
        <v>141</v>
      </c>
      <c r="H10" s="106">
        <v>142</v>
      </c>
      <c r="I10" s="106">
        <v>151</v>
      </c>
      <c r="J10" s="106">
        <v>152</v>
      </c>
      <c r="K10" s="106">
        <f t="shared" si="0"/>
        <v>144.16666666666666</v>
      </c>
    </row>
    <row r="11" spans="1:11" ht="19.5" customHeight="1">
      <c r="A11" s="105" t="s">
        <v>112</v>
      </c>
      <c r="B11" s="43" t="s">
        <v>0</v>
      </c>
      <c r="C11" s="106">
        <v>134</v>
      </c>
      <c r="D11" s="106">
        <v>139</v>
      </c>
      <c r="E11" s="106"/>
      <c r="F11" s="106"/>
      <c r="G11" s="106">
        <v>136</v>
      </c>
      <c r="H11" s="106">
        <v>141</v>
      </c>
      <c r="I11" s="106">
        <v>146</v>
      </c>
      <c r="J11" s="106">
        <v>151</v>
      </c>
      <c r="K11" s="106">
        <f t="shared" si="0"/>
        <v>141.16666666666666</v>
      </c>
    </row>
    <row r="12" spans="1:11" ht="19.5" customHeight="1">
      <c r="A12" s="105" t="s">
        <v>175</v>
      </c>
      <c r="B12" s="43" t="s">
        <v>0</v>
      </c>
      <c r="C12" s="106">
        <v>172</v>
      </c>
      <c r="D12" s="106">
        <v>175</v>
      </c>
      <c r="E12" s="106"/>
      <c r="F12" s="106"/>
      <c r="G12" s="106">
        <v>174</v>
      </c>
      <c r="H12" s="106">
        <v>177</v>
      </c>
      <c r="I12" s="106">
        <v>178</v>
      </c>
      <c r="J12" s="106">
        <v>181</v>
      </c>
      <c r="K12" s="106">
        <f t="shared" si="0"/>
        <v>176.16666666666666</v>
      </c>
    </row>
    <row r="13" spans="1:11" ht="19.5" customHeight="1">
      <c r="A13" s="105" t="s">
        <v>176</v>
      </c>
      <c r="B13" s="43" t="s">
        <v>0</v>
      </c>
      <c r="C13" s="106">
        <v>167</v>
      </c>
      <c r="D13" s="106">
        <v>172</v>
      </c>
      <c r="E13" s="106"/>
      <c r="F13" s="106"/>
      <c r="G13" s="106">
        <v>169</v>
      </c>
      <c r="H13" s="106">
        <v>174</v>
      </c>
      <c r="I13" s="106">
        <v>173</v>
      </c>
      <c r="J13" s="106">
        <v>178</v>
      </c>
      <c r="K13" s="106">
        <f t="shared" si="0"/>
        <v>172.16666666666666</v>
      </c>
    </row>
    <row r="14" spans="1:11" ht="19.5" customHeight="1">
      <c r="A14" s="56" t="s">
        <v>231</v>
      </c>
      <c r="B14" s="2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9.5" customHeight="1">
      <c r="A15" s="85" t="s">
        <v>1</v>
      </c>
      <c r="B15" s="20" t="s">
        <v>81</v>
      </c>
      <c r="C15" s="60">
        <v>119</v>
      </c>
      <c r="D15" s="60">
        <v>121</v>
      </c>
      <c r="E15" s="60"/>
      <c r="F15" s="60"/>
      <c r="G15" s="60">
        <v>121</v>
      </c>
      <c r="H15" s="60">
        <v>123</v>
      </c>
      <c r="I15" s="60">
        <v>128</v>
      </c>
      <c r="J15" s="60">
        <v>130</v>
      </c>
      <c r="K15" s="60">
        <f>AVERAGE(C15:J15)</f>
        <v>123.66666666666667</v>
      </c>
    </row>
    <row r="16" spans="1:11" ht="19.5" customHeight="1">
      <c r="A16" s="85" t="s">
        <v>2</v>
      </c>
      <c r="B16" s="21" t="s">
        <v>0</v>
      </c>
      <c r="C16" s="60">
        <v>127</v>
      </c>
      <c r="D16" s="60">
        <v>131</v>
      </c>
      <c r="E16" s="60"/>
      <c r="F16" s="60"/>
      <c r="G16" s="60">
        <v>129</v>
      </c>
      <c r="H16" s="60">
        <v>133</v>
      </c>
      <c r="I16" s="60">
        <v>136</v>
      </c>
      <c r="J16" s="60">
        <v>140</v>
      </c>
      <c r="K16" s="60">
        <f>AVERAGE(C16:J16)</f>
        <v>132.66666666666666</v>
      </c>
    </row>
    <row r="17" spans="1:11" ht="19.5" customHeight="1">
      <c r="A17" s="56" t="s">
        <v>232</v>
      </c>
      <c r="B17" s="18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9.5" customHeight="1">
      <c r="A18" s="85" t="s">
        <v>55</v>
      </c>
      <c r="B18" s="20" t="s">
        <v>81</v>
      </c>
      <c r="C18" s="63">
        <v>134</v>
      </c>
      <c r="D18" s="63">
        <v>135</v>
      </c>
      <c r="E18" s="63"/>
      <c r="F18" s="63"/>
      <c r="G18" s="63">
        <v>135</v>
      </c>
      <c r="H18" s="63">
        <v>136</v>
      </c>
      <c r="I18" s="63">
        <v>144</v>
      </c>
      <c r="J18" s="63">
        <v>145</v>
      </c>
      <c r="K18" s="63">
        <f>AVERAGE(C18:J18)</f>
        <v>138.16666666666666</v>
      </c>
    </row>
    <row r="19" spans="1:11" ht="19.5" customHeight="1">
      <c r="A19" s="85" t="s">
        <v>3</v>
      </c>
      <c r="B19" s="20" t="s">
        <v>0</v>
      </c>
      <c r="C19" s="64" t="s">
        <v>80</v>
      </c>
      <c r="D19" s="64" t="s">
        <v>80</v>
      </c>
      <c r="E19" s="64"/>
      <c r="F19" s="64"/>
      <c r="G19" s="64" t="s">
        <v>80</v>
      </c>
      <c r="H19" s="64" t="s">
        <v>80</v>
      </c>
      <c r="I19" s="64">
        <v>113</v>
      </c>
      <c r="J19" s="64">
        <v>114.5</v>
      </c>
      <c r="K19" s="64">
        <f>AVERAGE(C19:J19)</f>
        <v>113.75</v>
      </c>
    </row>
    <row r="20" spans="1:11" ht="19.5" customHeight="1">
      <c r="A20" s="56" t="s">
        <v>233</v>
      </c>
      <c r="B20" s="18"/>
      <c r="C20" s="65"/>
      <c r="D20" s="66"/>
      <c r="E20" s="65"/>
      <c r="F20" s="66"/>
      <c r="G20" s="65"/>
      <c r="H20" s="66"/>
      <c r="I20" s="65"/>
      <c r="J20" s="66"/>
      <c r="K20" s="65"/>
    </row>
    <row r="21" spans="1:11" ht="19.5" customHeight="1">
      <c r="A21" s="87" t="s">
        <v>4</v>
      </c>
      <c r="B21" s="23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9.5" customHeight="1">
      <c r="A22" s="85" t="s">
        <v>5</v>
      </c>
      <c r="B22" s="20" t="s">
        <v>81</v>
      </c>
      <c r="C22" s="63">
        <v>436.5</v>
      </c>
      <c r="D22" s="63">
        <v>441.5</v>
      </c>
      <c r="E22" s="63"/>
      <c r="F22" s="63"/>
      <c r="G22" s="63">
        <v>436.5</v>
      </c>
      <c r="H22" s="63">
        <v>441.5</v>
      </c>
      <c r="I22" s="63">
        <v>444.5</v>
      </c>
      <c r="J22" s="63">
        <v>449.5</v>
      </c>
      <c r="K22" s="63">
        <f>AVERAGE(C22:J22)</f>
        <v>441.6666666666667</v>
      </c>
    </row>
    <row r="23" spans="1:11" ht="19.5" customHeight="1">
      <c r="A23" s="85" t="s">
        <v>6</v>
      </c>
      <c r="B23" s="21" t="s">
        <v>0</v>
      </c>
      <c r="C23" s="64">
        <v>356.5</v>
      </c>
      <c r="D23" s="64">
        <v>359</v>
      </c>
      <c r="E23" s="64"/>
      <c r="F23" s="64"/>
      <c r="G23" s="64">
        <v>356.5</v>
      </c>
      <c r="H23" s="64">
        <v>359</v>
      </c>
      <c r="I23" s="64">
        <v>364.5</v>
      </c>
      <c r="J23" s="64">
        <v>367</v>
      </c>
      <c r="K23" s="64">
        <f>AVERAGE(C23:J23)</f>
        <v>360.4166666666667</v>
      </c>
    </row>
    <row r="24" spans="1:11" ht="19.5" customHeight="1">
      <c r="A24" s="85" t="s">
        <v>7</v>
      </c>
      <c r="B24" s="21" t="s">
        <v>0</v>
      </c>
      <c r="C24" s="64">
        <v>338.5</v>
      </c>
      <c r="D24" s="64">
        <v>343.5</v>
      </c>
      <c r="E24" s="64"/>
      <c r="F24" s="64"/>
      <c r="G24" s="64">
        <v>338.5</v>
      </c>
      <c r="H24" s="64">
        <v>343.5</v>
      </c>
      <c r="I24" s="64">
        <v>346.5</v>
      </c>
      <c r="J24" s="64">
        <v>351.5</v>
      </c>
      <c r="K24" s="64">
        <f>AVERAGE(C24:J24)</f>
        <v>343.6666666666667</v>
      </c>
    </row>
    <row r="25" spans="1:11" ht="19.5" customHeight="1">
      <c r="A25" s="56" t="s">
        <v>234</v>
      </c>
      <c r="B25" s="24" t="s">
        <v>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9.5" customHeight="1">
      <c r="A26" s="87" t="s">
        <v>58</v>
      </c>
      <c r="B26" s="23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9.5" customHeight="1">
      <c r="A27" s="85" t="s">
        <v>60</v>
      </c>
      <c r="B27" s="20" t="s">
        <v>81</v>
      </c>
      <c r="C27" s="63">
        <v>292</v>
      </c>
      <c r="D27" s="63">
        <v>297</v>
      </c>
      <c r="E27" s="63"/>
      <c r="F27" s="63"/>
      <c r="G27" s="63">
        <v>292</v>
      </c>
      <c r="H27" s="63">
        <v>297</v>
      </c>
      <c r="I27" s="63">
        <v>300</v>
      </c>
      <c r="J27" s="63">
        <v>305</v>
      </c>
      <c r="K27" s="63">
        <f>AVERAGE(C27:J27)</f>
        <v>297.1666666666667</v>
      </c>
    </row>
    <row r="28" spans="1:11" ht="19.5" customHeight="1">
      <c r="A28" s="85" t="s">
        <v>61</v>
      </c>
      <c r="B28" s="21" t="s">
        <v>0</v>
      </c>
      <c r="C28" s="64">
        <v>281.5</v>
      </c>
      <c r="D28" s="64">
        <v>292</v>
      </c>
      <c r="E28" s="64"/>
      <c r="F28" s="64"/>
      <c r="G28" s="64">
        <v>281.5</v>
      </c>
      <c r="H28" s="64">
        <v>292</v>
      </c>
      <c r="I28" s="64">
        <v>289.5</v>
      </c>
      <c r="J28" s="64">
        <v>300</v>
      </c>
      <c r="K28" s="64">
        <f>AVERAGE(C28:J28)</f>
        <v>289.4166666666667</v>
      </c>
    </row>
    <row r="29" spans="1:11" ht="19.5" customHeight="1">
      <c r="A29" s="56" t="s">
        <v>235</v>
      </c>
      <c r="B29" s="23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9.5" customHeight="1">
      <c r="A30" s="85" t="s">
        <v>9</v>
      </c>
      <c r="B30" s="20" t="s">
        <v>81</v>
      </c>
      <c r="C30" s="63">
        <v>157</v>
      </c>
      <c r="D30" s="63">
        <v>161</v>
      </c>
      <c r="E30" s="63"/>
      <c r="F30" s="63"/>
      <c r="G30" s="63">
        <v>157</v>
      </c>
      <c r="H30" s="63">
        <v>161</v>
      </c>
      <c r="I30" s="63">
        <v>167</v>
      </c>
      <c r="J30" s="63">
        <v>171</v>
      </c>
      <c r="K30" s="63">
        <f>AVERAGE(C30:J30)</f>
        <v>162.33333333333334</v>
      </c>
    </row>
    <row r="31" spans="1:11" ht="19.5" customHeight="1">
      <c r="A31" s="85" t="s">
        <v>10</v>
      </c>
      <c r="B31" s="21" t="s">
        <v>0</v>
      </c>
      <c r="C31" s="64" t="s">
        <v>80</v>
      </c>
      <c r="D31" s="64" t="s">
        <v>80</v>
      </c>
      <c r="E31" s="64"/>
      <c r="F31" s="64"/>
      <c r="G31" s="64" t="s">
        <v>80</v>
      </c>
      <c r="H31" s="64" t="s">
        <v>80</v>
      </c>
      <c r="I31" s="64" t="s">
        <v>80</v>
      </c>
      <c r="J31" s="64" t="s">
        <v>80</v>
      </c>
      <c r="K31" s="64" t="str">
        <f aca="true" t="shared" si="1" ref="K31:K59">IF(ISERROR(AVERAGE(C31:J31)),"  = ",AVERAGE(C31:J31))</f>
        <v>  = </v>
      </c>
    </row>
    <row r="32" spans="1:11" ht="19.5" customHeight="1">
      <c r="A32" s="56" t="s">
        <v>236</v>
      </c>
      <c r="B32" s="23"/>
      <c r="C32" s="62"/>
      <c r="D32" s="67"/>
      <c r="E32" s="62"/>
      <c r="F32" s="67"/>
      <c r="G32" s="62"/>
      <c r="H32" s="67"/>
      <c r="I32" s="62"/>
      <c r="J32" s="67"/>
      <c r="K32" s="62"/>
    </row>
    <row r="33" spans="1:11" ht="19.5" customHeight="1">
      <c r="A33" s="85" t="s">
        <v>11</v>
      </c>
      <c r="B33" s="20" t="s">
        <v>81</v>
      </c>
      <c r="C33" s="63">
        <v>145</v>
      </c>
      <c r="D33" s="63">
        <v>148</v>
      </c>
      <c r="E33" s="63"/>
      <c r="F33" s="63"/>
      <c r="G33" s="63">
        <v>150</v>
      </c>
      <c r="H33" s="63">
        <v>153</v>
      </c>
      <c r="I33" s="63">
        <v>156</v>
      </c>
      <c r="J33" s="63">
        <v>159</v>
      </c>
      <c r="K33" s="63">
        <f t="shared" si="1"/>
        <v>151.83333333333334</v>
      </c>
    </row>
    <row r="34" spans="1:11" ht="19.5" customHeight="1">
      <c r="A34" s="85" t="s">
        <v>12</v>
      </c>
      <c r="B34" s="21" t="s">
        <v>0</v>
      </c>
      <c r="C34" s="63">
        <v>145</v>
      </c>
      <c r="D34" s="64">
        <v>148</v>
      </c>
      <c r="E34" s="63"/>
      <c r="F34" s="64"/>
      <c r="G34" s="63">
        <v>150</v>
      </c>
      <c r="H34" s="64">
        <v>153</v>
      </c>
      <c r="I34" s="63">
        <v>156</v>
      </c>
      <c r="J34" s="64">
        <v>159</v>
      </c>
      <c r="K34" s="63">
        <f t="shared" si="1"/>
        <v>151.83333333333334</v>
      </c>
    </row>
    <row r="35" spans="1:11" ht="19.5" customHeight="1">
      <c r="A35" s="85" t="s">
        <v>13</v>
      </c>
      <c r="B35" s="21" t="s">
        <v>0</v>
      </c>
      <c r="C35" s="63">
        <v>148</v>
      </c>
      <c r="D35" s="64">
        <v>151</v>
      </c>
      <c r="E35" s="63"/>
      <c r="F35" s="64"/>
      <c r="G35" s="63">
        <v>153</v>
      </c>
      <c r="H35" s="64">
        <v>156</v>
      </c>
      <c r="I35" s="63">
        <v>159</v>
      </c>
      <c r="J35" s="64">
        <v>162</v>
      </c>
      <c r="K35" s="63">
        <f t="shared" si="1"/>
        <v>154.83333333333334</v>
      </c>
    </row>
    <row r="36" spans="1:11" ht="19.5" customHeight="1">
      <c r="A36" s="85" t="s">
        <v>14</v>
      </c>
      <c r="B36" s="21" t="s">
        <v>0</v>
      </c>
      <c r="C36" s="63">
        <v>165</v>
      </c>
      <c r="D36" s="64">
        <v>167</v>
      </c>
      <c r="E36" s="63"/>
      <c r="F36" s="64"/>
      <c r="G36" s="63">
        <v>167</v>
      </c>
      <c r="H36" s="64">
        <v>169</v>
      </c>
      <c r="I36" s="63">
        <v>173</v>
      </c>
      <c r="J36" s="64">
        <v>175</v>
      </c>
      <c r="K36" s="63">
        <f t="shared" si="1"/>
        <v>169.33333333333334</v>
      </c>
    </row>
    <row r="37" spans="1:11" ht="19.5" customHeight="1">
      <c r="A37" s="56" t="s">
        <v>237</v>
      </c>
      <c r="B37" s="18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9.5" customHeight="1">
      <c r="A38" s="85" t="s">
        <v>62</v>
      </c>
      <c r="B38" s="20" t="s">
        <v>81</v>
      </c>
      <c r="C38" s="68" t="s">
        <v>80</v>
      </c>
      <c r="D38" s="68" t="s">
        <v>80</v>
      </c>
      <c r="E38" s="68"/>
      <c r="F38" s="68"/>
      <c r="G38" s="68" t="s">
        <v>80</v>
      </c>
      <c r="H38" s="68" t="s">
        <v>80</v>
      </c>
      <c r="I38" s="68" t="s">
        <v>80</v>
      </c>
      <c r="J38" s="68" t="s">
        <v>80</v>
      </c>
      <c r="K38" s="68" t="str">
        <f t="shared" si="1"/>
        <v>  = </v>
      </c>
    </row>
    <row r="39" spans="1:11" ht="19.5" customHeight="1">
      <c r="A39" s="85" t="s">
        <v>63</v>
      </c>
      <c r="B39" s="21" t="s">
        <v>0</v>
      </c>
      <c r="C39" s="69" t="s">
        <v>80</v>
      </c>
      <c r="D39" s="69" t="s">
        <v>80</v>
      </c>
      <c r="E39" s="69"/>
      <c r="F39" s="69"/>
      <c r="G39" s="69" t="s">
        <v>80</v>
      </c>
      <c r="H39" s="69" t="s">
        <v>80</v>
      </c>
      <c r="I39" s="69" t="s">
        <v>80</v>
      </c>
      <c r="J39" s="69" t="s">
        <v>80</v>
      </c>
      <c r="K39" s="68" t="str">
        <f t="shared" si="1"/>
        <v>  = </v>
      </c>
    </row>
    <row r="40" spans="1:11" ht="19.5" customHeight="1">
      <c r="A40" s="85" t="s">
        <v>64</v>
      </c>
      <c r="B40" s="21" t="s">
        <v>0</v>
      </c>
      <c r="C40" s="69" t="s">
        <v>80</v>
      </c>
      <c r="D40" s="69" t="s">
        <v>80</v>
      </c>
      <c r="E40" s="69"/>
      <c r="F40" s="69"/>
      <c r="G40" s="69" t="s">
        <v>80</v>
      </c>
      <c r="H40" s="69" t="s">
        <v>80</v>
      </c>
      <c r="I40" s="69" t="s">
        <v>80</v>
      </c>
      <c r="J40" s="69" t="s">
        <v>80</v>
      </c>
      <c r="K40" s="68" t="str">
        <f t="shared" si="1"/>
        <v>  = </v>
      </c>
    </row>
    <row r="41" spans="1:11" ht="19.5" customHeight="1">
      <c r="A41" s="56" t="s">
        <v>238</v>
      </c>
      <c r="B41" s="18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85" t="s">
        <v>15</v>
      </c>
      <c r="B42" s="20" t="s">
        <v>81</v>
      </c>
      <c r="C42" s="60" t="s">
        <v>80</v>
      </c>
      <c r="D42" s="60" t="s">
        <v>80</v>
      </c>
      <c r="E42" s="60"/>
      <c r="F42" s="60"/>
      <c r="G42" s="60" t="s">
        <v>80</v>
      </c>
      <c r="H42" s="60" t="s">
        <v>80</v>
      </c>
      <c r="I42" s="60" t="s">
        <v>80</v>
      </c>
      <c r="J42" s="60" t="s">
        <v>80</v>
      </c>
      <c r="K42" s="60" t="str">
        <f t="shared" si="1"/>
        <v>  = </v>
      </c>
    </row>
    <row r="43" spans="1:11" ht="19.5" customHeight="1">
      <c r="A43" s="56" t="s">
        <v>239</v>
      </c>
      <c r="B43" s="18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85" t="s">
        <v>16</v>
      </c>
      <c r="B44" s="20" t="s">
        <v>82</v>
      </c>
      <c r="C44" s="60" t="s">
        <v>80</v>
      </c>
      <c r="D44" s="60" t="s">
        <v>80</v>
      </c>
      <c r="E44" s="60"/>
      <c r="F44" s="60"/>
      <c r="G44" s="60" t="s">
        <v>80</v>
      </c>
      <c r="H44" s="60" t="s">
        <v>80</v>
      </c>
      <c r="I44" s="60" t="s">
        <v>80</v>
      </c>
      <c r="J44" s="60" t="s">
        <v>80</v>
      </c>
      <c r="K44" s="60" t="str">
        <f t="shared" si="1"/>
        <v>  = </v>
      </c>
    </row>
    <row r="45" spans="1:11" ht="19.5" customHeight="1">
      <c r="A45" s="85" t="s">
        <v>167</v>
      </c>
      <c r="B45" s="20"/>
      <c r="C45" s="60" t="s">
        <v>80</v>
      </c>
      <c r="D45" s="60" t="s">
        <v>80</v>
      </c>
      <c r="E45" s="60"/>
      <c r="F45" s="60"/>
      <c r="G45" s="60" t="s">
        <v>80</v>
      </c>
      <c r="H45" s="60" t="s">
        <v>80</v>
      </c>
      <c r="I45" s="60" t="s">
        <v>80</v>
      </c>
      <c r="J45" s="60" t="s">
        <v>80</v>
      </c>
      <c r="K45" s="60" t="str">
        <f t="shared" si="1"/>
        <v>  = </v>
      </c>
    </row>
    <row r="46" spans="1:11" ht="19.5" customHeight="1">
      <c r="A46" s="85" t="s">
        <v>168</v>
      </c>
      <c r="B46" s="20"/>
      <c r="C46" s="60" t="s">
        <v>80</v>
      </c>
      <c r="D46" s="60" t="s">
        <v>80</v>
      </c>
      <c r="E46" s="60"/>
      <c r="F46" s="60"/>
      <c r="G46" s="60" t="s">
        <v>80</v>
      </c>
      <c r="H46" s="60" t="s">
        <v>80</v>
      </c>
      <c r="I46" s="60" t="s">
        <v>80</v>
      </c>
      <c r="J46" s="60" t="s">
        <v>80</v>
      </c>
      <c r="K46" s="60" t="str">
        <f t="shared" si="1"/>
        <v>  = </v>
      </c>
    </row>
    <row r="47" spans="1:11" ht="19.5" customHeight="1">
      <c r="A47" s="85" t="s">
        <v>17</v>
      </c>
      <c r="B47" s="21" t="s">
        <v>0</v>
      </c>
      <c r="C47" s="61" t="s">
        <v>80</v>
      </c>
      <c r="D47" s="61" t="s">
        <v>80</v>
      </c>
      <c r="E47" s="61"/>
      <c r="F47" s="61"/>
      <c r="G47" s="61" t="s">
        <v>80</v>
      </c>
      <c r="H47" s="61" t="s">
        <v>80</v>
      </c>
      <c r="I47" s="61" t="s">
        <v>80</v>
      </c>
      <c r="J47" s="61" t="s">
        <v>80</v>
      </c>
      <c r="K47" s="61" t="str">
        <f t="shared" si="1"/>
        <v>  = </v>
      </c>
    </row>
    <row r="48" spans="1:11" ht="19.5" customHeight="1">
      <c r="A48" s="85" t="s">
        <v>18</v>
      </c>
      <c r="B48" s="21" t="s">
        <v>0</v>
      </c>
      <c r="C48" s="61" t="s">
        <v>80</v>
      </c>
      <c r="D48" s="61" t="s">
        <v>80</v>
      </c>
      <c r="E48" s="61"/>
      <c r="F48" s="61"/>
      <c r="G48" s="61" t="s">
        <v>80</v>
      </c>
      <c r="H48" s="61" t="s">
        <v>80</v>
      </c>
      <c r="I48" s="61" t="s">
        <v>80</v>
      </c>
      <c r="J48" s="61" t="s">
        <v>80</v>
      </c>
      <c r="K48" s="61" t="str">
        <f t="shared" si="1"/>
        <v>  = </v>
      </c>
    </row>
    <row r="49" spans="1:11" ht="19.5" customHeight="1">
      <c r="A49" s="85" t="s">
        <v>19</v>
      </c>
      <c r="B49" s="21" t="s">
        <v>0</v>
      </c>
      <c r="C49" s="61">
        <v>139</v>
      </c>
      <c r="D49" s="61">
        <v>191</v>
      </c>
      <c r="E49" s="61"/>
      <c r="F49" s="61"/>
      <c r="G49" s="61">
        <v>139</v>
      </c>
      <c r="H49" s="61">
        <v>191</v>
      </c>
      <c r="I49" s="61">
        <v>139</v>
      </c>
      <c r="J49" s="61">
        <v>191</v>
      </c>
      <c r="K49" s="61">
        <f t="shared" si="1"/>
        <v>165</v>
      </c>
    </row>
    <row r="50" spans="1:11" ht="19.5" customHeight="1">
      <c r="A50" s="85" t="s">
        <v>20</v>
      </c>
      <c r="B50" s="21" t="s">
        <v>0</v>
      </c>
      <c r="C50" s="60" t="s">
        <v>80</v>
      </c>
      <c r="D50" s="60" t="s">
        <v>80</v>
      </c>
      <c r="E50" s="61"/>
      <c r="F50" s="61"/>
      <c r="G50" s="60" t="s">
        <v>80</v>
      </c>
      <c r="H50" s="60" t="s">
        <v>80</v>
      </c>
      <c r="I50" s="60" t="s">
        <v>80</v>
      </c>
      <c r="J50" s="60" t="s">
        <v>80</v>
      </c>
      <c r="K50" s="61" t="str">
        <f t="shared" si="1"/>
        <v>  = </v>
      </c>
    </row>
    <row r="51" spans="1:11" ht="19.5" customHeight="1">
      <c r="A51" s="85" t="s">
        <v>21</v>
      </c>
      <c r="B51" s="21" t="s">
        <v>0</v>
      </c>
      <c r="C51" s="60" t="s">
        <v>80</v>
      </c>
      <c r="D51" s="60" t="s">
        <v>80</v>
      </c>
      <c r="E51" s="61"/>
      <c r="F51" s="61"/>
      <c r="G51" s="60" t="s">
        <v>80</v>
      </c>
      <c r="H51" s="60" t="s">
        <v>80</v>
      </c>
      <c r="I51" s="60" t="s">
        <v>80</v>
      </c>
      <c r="J51" s="60" t="s">
        <v>80</v>
      </c>
      <c r="K51" s="61" t="str">
        <f t="shared" si="1"/>
        <v>  = </v>
      </c>
    </row>
    <row r="52" spans="1:11" ht="19.5" customHeight="1">
      <c r="A52" s="85" t="s">
        <v>22</v>
      </c>
      <c r="B52" s="21" t="s">
        <v>0</v>
      </c>
      <c r="C52" s="60" t="s">
        <v>80</v>
      </c>
      <c r="D52" s="60" t="s">
        <v>80</v>
      </c>
      <c r="E52" s="61"/>
      <c r="F52" s="61"/>
      <c r="G52" s="60" t="s">
        <v>80</v>
      </c>
      <c r="H52" s="60" t="s">
        <v>80</v>
      </c>
      <c r="I52" s="60" t="s">
        <v>80</v>
      </c>
      <c r="J52" s="60" t="s">
        <v>80</v>
      </c>
      <c r="K52" s="61" t="str">
        <f t="shared" si="1"/>
        <v>  = </v>
      </c>
    </row>
    <row r="53" spans="1:11" ht="19.5" customHeight="1">
      <c r="A53" s="85" t="s">
        <v>23</v>
      </c>
      <c r="B53" s="21" t="s">
        <v>0</v>
      </c>
      <c r="C53" s="60" t="s">
        <v>80</v>
      </c>
      <c r="D53" s="60" t="s">
        <v>80</v>
      </c>
      <c r="E53" s="60"/>
      <c r="F53" s="60"/>
      <c r="G53" s="60" t="s">
        <v>80</v>
      </c>
      <c r="H53" s="60" t="s">
        <v>80</v>
      </c>
      <c r="I53" s="60" t="s">
        <v>80</v>
      </c>
      <c r="J53" s="60" t="s">
        <v>80</v>
      </c>
      <c r="K53" s="60" t="str">
        <f t="shared" si="1"/>
        <v>  = </v>
      </c>
    </row>
    <row r="54" spans="1:11" ht="19.5" customHeight="1">
      <c r="A54" s="85" t="s">
        <v>24</v>
      </c>
      <c r="B54" s="21" t="s">
        <v>0</v>
      </c>
      <c r="C54" s="60" t="s">
        <v>80</v>
      </c>
      <c r="D54" s="60" t="s">
        <v>80</v>
      </c>
      <c r="E54" s="60"/>
      <c r="F54" s="60"/>
      <c r="G54" s="60" t="s">
        <v>80</v>
      </c>
      <c r="H54" s="60" t="s">
        <v>80</v>
      </c>
      <c r="I54" s="60" t="s">
        <v>80</v>
      </c>
      <c r="J54" s="60" t="s">
        <v>80</v>
      </c>
      <c r="K54" s="60" t="str">
        <f t="shared" si="1"/>
        <v>  = </v>
      </c>
    </row>
    <row r="55" spans="1:11" ht="19.5" customHeight="1">
      <c r="A55" s="85" t="s">
        <v>25</v>
      </c>
      <c r="B55" s="21" t="s">
        <v>0</v>
      </c>
      <c r="C55" s="60" t="s">
        <v>80</v>
      </c>
      <c r="D55" s="60" t="s">
        <v>80</v>
      </c>
      <c r="E55" s="60"/>
      <c r="F55" s="60"/>
      <c r="G55" s="60" t="s">
        <v>80</v>
      </c>
      <c r="H55" s="60" t="s">
        <v>80</v>
      </c>
      <c r="I55" s="60" t="s">
        <v>80</v>
      </c>
      <c r="J55" s="60" t="s">
        <v>80</v>
      </c>
      <c r="K55" s="60" t="str">
        <f t="shared" si="1"/>
        <v>  = </v>
      </c>
    </row>
    <row r="56" spans="1:11" ht="19.5" customHeight="1">
      <c r="A56" s="85" t="s">
        <v>26</v>
      </c>
      <c r="B56" s="21" t="s">
        <v>0</v>
      </c>
      <c r="C56" s="60" t="s">
        <v>80</v>
      </c>
      <c r="D56" s="60" t="s">
        <v>80</v>
      </c>
      <c r="E56" s="60"/>
      <c r="F56" s="60"/>
      <c r="G56" s="60" t="s">
        <v>80</v>
      </c>
      <c r="H56" s="60" t="s">
        <v>80</v>
      </c>
      <c r="I56" s="60" t="s">
        <v>80</v>
      </c>
      <c r="J56" s="60" t="s">
        <v>80</v>
      </c>
      <c r="K56" s="60" t="str">
        <f t="shared" si="1"/>
        <v>  = </v>
      </c>
    </row>
    <row r="57" spans="1:11" ht="19.5" customHeight="1">
      <c r="A57" s="85" t="s">
        <v>27</v>
      </c>
      <c r="B57" s="21" t="s">
        <v>0</v>
      </c>
      <c r="C57" s="60" t="s">
        <v>80</v>
      </c>
      <c r="D57" s="60" t="s">
        <v>80</v>
      </c>
      <c r="E57" s="60"/>
      <c r="F57" s="60"/>
      <c r="G57" s="60" t="s">
        <v>80</v>
      </c>
      <c r="H57" s="60" t="s">
        <v>80</v>
      </c>
      <c r="I57" s="60" t="s">
        <v>80</v>
      </c>
      <c r="J57" s="60" t="s">
        <v>80</v>
      </c>
      <c r="K57" s="60" t="str">
        <f t="shared" si="1"/>
        <v>  = </v>
      </c>
    </row>
    <row r="58" spans="1:11" ht="19.5" customHeight="1">
      <c r="A58" s="85" t="s">
        <v>28</v>
      </c>
      <c r="B58" s="21" t="s">
        <v>0</v>
      </c>
      <c r="C58" s="60" t="s">
        <v>80</v>
      </c>
      <c r="D58" s="60" t="s">
        <v>80</v>
      </c>
      <c r="E58" s="61"/>
      <c r="F58" s="61"/>
      <c r="G58" s="60" t="s">
        <v>80</v>
      </c>
      <c r="H58" s="60" t="s">
        <v>80</v>
      </c>
      <c r="I58" s="60" t="s">
        <v>80</v>
      </c>
      <c r="J58" s="60" t="s">
        <v>80</v>
      </c>
      <c r="K58" s="61" t="str">
        <f t="shared" si="1"/>
        <v>  = </v>
      </c>
    </row>
    <row r="59" spans="1:11" ht="19.5" customHeight="1">
      <c r="A59" s="85" t="s">
        <v>29</v>
      </c>
      <c r="B59" s="21" t="s">
        <v>0</v>
      </c>
      <c r="C59" s="60" t="s">
        <v>80</v>
      </c>
      <c r="D59" s="60" t="s">
        <v>80</v>
      </c>
      <c r="E59" s="61"/>
      <c r="F59" s="61"/>
      <c r="G59" s="60" t="s">
        <v>80</v>
      </c>
      <c r="H59" s="60" t="s">
        <v>80</v>
      </c>
      <c r="I59" s="60" t="s">
        <v>80</v>
      </c>
      <c r="J59" s="60" t="s">
        <v>80</v>
      </c>
      <c r="K59" s="61" t="str">
        <f t="shared" si="1"/>
        <v>  = </v>
      </c>
    </row>
    <row r="60" spans="1:11" ht="19.5" customHeight="1">
      <c r="A60" s="56"/>
      <c r="B60" s="9"/>
      <c r="C60" s="4"/>
      <c r="D60" s="4"/>
      <c r="E60" s="4"/>
      <c r="F60" s="4"/>
      <c r="G60" s="4"/>
      <c r="H60" s="4"/>
      <c r="I60" s="4"/>
      <c r="J60" s="4"/>
      <c r="K60" s="4"/>
    </row>
    <row r="61" spans="1:11" ht="19.5" customHeight="1" thickBot="1">
      <c r="A61" s="13"/>
      <c r="B61" s="12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9.5" customHeight="1" thickTop="1">
      <c r="A62" s="57"/>
      <c r="B62" s="18"/>
      <c r="C62" s="134" t="s">
        <v>177</v>
      </c>
      <c r="D62" s="134"/>
      <c r="E62" s="134" t="s">
        <v>178</v>
      </c>
      <c r="F62" s="134"/>
      <c r="G62" s="134" t="s">
        <v>179</v>
      </c>
      <c r="H62" s="134"/>
      <c r="I62" s="134" t="s">
        <v>180</v>
      </c>
      <c r="J62" s="134"/>
      <c r="K62" s="70" t="s">
        <v>144</v>
      </c>
    </row>
    <row r="63" spans="1:11" ht="19.5" customHeight="1">
      <c r="A63" s="58"/>
      <c r="B63" s="8"/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19.5" customHeight="1">
      <c r="A64" s="59"/>
      <c r="B64" s="5"/>
      <c r="C64" s="141" t="s">
        <v>59</v>
      </c>
      <c r="D64" s="141"/>
      <c r="E64" s="141" t="s">
        <v>59</v>
      </c>
      <c r="F64" s="141"/>
      <c r="G64" s="141" t="s">
        <v>59</v>
      </c>
      <c r="H64" s="141"/>
      <c r="I64" s="141" t="s">
        <v>59</v>
      </c>
      <c r="J64" s="141"/>
      <c r="K64" s="73" t="s">
        <v>224</v>
      </c>
    </row>
    <row r="65" spans="1:11" ht="19.5" customHeight="1">
      <c r="A65" s="56" t="s">
        <v>78</v>
      </c>
      <c r="B65" s="24" t="s">
        <v>8</v>
      </c>
      <c r="C65" s="25"/>
      <c r="D65" s="25"/>
      <c r="E65" s="108" t="s">
        <v>181</v>
      </c>
      <c r="F65" s="98"/>
      <c r="G65" s="98"/>
      <c r="H65" s="25"/>
      <c r="I65" s="25"/>
      <c r="J65" s="25"/>
      <c r="K65" s="25"/>
    </row>
    <row r="66" spans="1:11" ht="19.5" customHeight="1">
      <c r="A66" s="87" t="s">
        <v>30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9.5" customHeight="1">
      <c r="A67" s="85" t="s">
        <v>118</v>
      </c>
      <c r="B67" s="20" t="s">
        <v>83</v>
      </c>
      <c r="C67" s="136">
        <v>5.5</v>
      </c>
      <c r="D67" s="136"/>
      <c r="E67" s="136"/>
      <c r="F67" s="136"/>
      <c r="G67" s="136">
        <v>5.5</v>
      </c>
      <c r="H67" s="136"/>
      <c r="I67" s="136">
        <v>5.5</v>
      </c>
      <c r="J67" s="136"/>
      <c r="K67" s="63">
        <f>AVERAGE(C67:J67)</f>
        <v>5.5</v>
      </c>
    </row>
    <row r="68" spans="1:11" ht="19.5" customHeight="1">
      <c r="A68" s="85" t="s">
        <v>119</v>
      </c>
      <c r="B68" s="21" t="s">
        <v>0</v>
      </c>
      <c r="C68" s="136">
        <v>5.5</v>
      </c>
      <c r="D68" s="136"/>
      <c r="E68" s="136"/>
      <c r="F68" s="136"/>
      <c r="G68" s="136">
        <v>5.5</v>
      </c>
      <c r="H68" s="136"/>
      <c r="I68" s="136">
        <v>5.5</v>
      </c>
      <c r="J68" s="136"/>
      <c r="K68" s="63">
        <f>AVERAGE(C68:J68)</f>
        <v>5.5</v>
      </c>
    </row>
    <row r="69" spans="1:11" ht="35.25" customHeight="1">
      <c r="A69" s="88" t="s">
        <v>120</v>
      </c>
      <c r="B69" s="20" t="s">
        <v>0</v>
      </c>
      <c r="C69" s="136">
        <v>1.1</v>
      </c>
      <c r="D69" s="136"/>
      <c r="E69" s="136"/>
      <c r="F69" s="136"/>
      <c r="G69" s="136">
        <v>1.14</v>
      </c>
      <c r="H69" s="136"/>
      <c r="I69" s="136">
        <v>1.2</v>
      </c>
      <c r="J69" s="136"/>
      <c r="K69" s="63">
        <f>AVERAGE(C69:J69)</f>
        <v>1.1466666666666667</v>
      </c>
    </row>
    <row r="70" spans="1:11" ht="19.5" customHeight="1">
      <c r="A70" s="89" t="s">
        <v>121</v>
      </c>
      <c r="B70" s="24" t="s">
        <v>8</v>
      </c>
      <c r="C70" s="140"/>
      <c r="D70" s="140"/>
      <c r="E70" s="140"/>
      <c r="F70" s="140"/>
      <c r="G70" s="140"/>
      <c r="H70" s="140"/>
      <c r="I70" s="140"/>
      <c r="J70" s="140"/>
      <c r="K70" s="66"/>
    </row>
    <row r="71" spans="1:11" ht="19.5" customHeight="1">
      <c r="A71" s="90" t="s">
        <v>103</v>
      </c>
      <c r="B71" s="20" t="s">
        <v>0</v>
      </c>
      <c r="C71" s="136">
        <v>1.43</v>
      </c>
      <c r="D71" s="136"/>
      <c r="E71" s="136"/>
      <c r="F71" s="136"/>
      <c r="G71" s="136">
        <v>1.45</v>
      </c>
      <c r="H71" s="136"/>
      <c r="I71" s="136">
        <v>1.45</v>
      </c>
      <c r="J71" s="136"/>
      <c r="K71" s="63">
        <f>AVERAGE(C71:J71)</f>
        <v>1.4433333333333334</v>
      </c>
    </row>
    <row r="72" spans="1:11" ht="19.5" customHeight="1">
      <c r="A72" s="90" t="s">
        <v>104</v>
      </c>
      <c r="B72" s="21" t="s">
        <v>0</v>
      </c>
      <c r="C72" s="136">
        <v>1.28</v>
      </c>
      <c r="D72" s="136"/>
      <c r="E72" s="136"/>
      <c r="F72" s="136"/>
      <c r="G72" s="136">
        <v>1.28</v>
      </c>
      <c r="H72" s="136"/>
      <c r="I72" s="136">
        <v>1.28</v>
      </c>
      <c r="J72" s="136"/>
      <c r="K72" s="63">
        <f>AVERAGE(C72:J72)</f>
        <v>1.28</v>
      </c>
    </row>
    <row r="73" spans="1:11" ht="19.5" customHeight="1">
      <c r="A73" s="85" t="s">
        <v>122</v>
      </c>
      <c r="B73" s="21" t="s">
        <v>0</v>
      </c>
      <c r="C73" s="136">
        <v>5.5</v>
      </c>
      <c r="D73" s="136"/>
      <c r="E73" s="136"/>
      <c r="F73" s="136"/>
      <c r="G73" s="136">
        <v>5.5</v>
      </c>
      <c r="H73" s="136"/>
      <c r="I73" s="136">
        <v>5.5</v>
      </c>
      <c r="J73" s="136"/>
      <c r="K73" s="63">
        <f>AVERAGE(C73:J73)</f>
        <v>5.5</v>
      </c>
    </row>
    <row r="74" spans="1:11" ht="19.5" customHeight="1">
      <c r="A74" s="85" t="s">
        <v>123</v>
      </c>
      <c r="B74" s="21" t="s">
        <v>0</v>
      </c>
      <c r="C74" s="133">
        <v>1.09</v>
      </c>
      <c r="D74" s="133"/>
      <c r="E74" s="133"/>
      <c r="F74" s="133"/>
      <c r="G74" s="133">
        <v>1.21</v>
      </c>
      <c r="H74" s="133"/>
      <c r="I74" s="133">
        <v>1.21</v>
      </c>
      <c r="J74" s="133"/>
      <c r="K74" s="64">
        <f>AVERAGE(C74:J74)</f>
        <v>1.17</v>
      </c>
    </row>
    <row r="75" spans="1:11" ht="19.5" customHeight="1">
      <c r="A75" s="85" t="s">
        <v>124</v>
      </c>
      <c r="B75" s="18"/>
      <c r="C75" s="139"/>
      <c r="D75" s="139"/>
      <c r="E75" s="139"/>
      <c r="F75" s="139"/>
      <c r="G75" s="139"/>
      <c r="H75" s="139"/>
      <c r="I75" s="139"/>
      <c r="J75" s="139"/>
      <c r="K75" s="76"/>
    </row>
    <row r="76" spans="1:11" ht="19.5" customHeight="1">
      <c r="A76" s="90" t="s">
        <v>105</v>
      </c>
      <c r="B76" s="20" t="s">
        <v>0</v>
      </c>
      <c r="C76" s="136">
        <v>1.41</v>
      </c>
      <c r="D76" s="136"/>
      <c r="E76" s="136"/>
      <c r="F76" s="136"/>
      <c r="G76" s="136">
        <v>1.43</v>
      </c>
      <c r="H76" s="136"/>
      <c r="I76" s="136">
        <v>1.53</v>
      </c>
      <c r="J76" s="136"/>
      <c r="K76" s="63">
        <f>AVERAGE(C76:J76)</f>
        <v>1.4566666666666668</v>
      </c>
    </row>
    <row r="77" spans="1:11" ht="19.5" customHeight="1">
      <c r="A77" s="90" t="s">
        <v>106</v>
      </c>
      <c r="B77" s="21" t="s">
        <v>0</v>
      </c>
      <c r="C77" s="136">
        <v>1.44</v>
      </c>
      <c r="D77" s="136"/>
      <c r="E77" s="136"/>
      <c r="F77" s="136"/>
      <c r="G77" s="136">
        <v>1.49</v>
      </c>
      <c r="H77" s="136"/>
      <c r="I77" s="136">
        <v>1.59</v>
      </c>
      <c r="J77" s="136"/>
      <c r="K77" s="63">
        <f>AVERAGE(C77:J77)</f>
        <v>1.5066666666666666</v>
      </c>
    </row>
    <row r="78" spans="1:11" ht="19.5" customHeight="1">
      <c r="A78" s="57"/>
      <c r="B78" s="24" t="s">
        <v>8</v>
      </c>
      <c r="C78" s="135"/>
      <c r="D78" s="135"/>
      <c r="E78" s="135"/>
      <c r="F78" s="135"/>
      <c r="G78" s="135"/>
      <c r="H78" s="135"/>
      <c r="I78" s="135"/>
      <c r="J78" s="135"/>
      <c r="K78" s="77"/>
    </row>
    <row r="79" spans="1:11" ht="45.75" customHeight="1">
      <c r="A79" s="97" t="s">
        <v>255</v>
      </c>
      <c r="B79" s="24" t="s">
        <v>8</v>
      </c>
      <c r="C79" s="135"/>
      <c r="D79" s="135"/>
      <c r="E79" s="135"/>
      <c r="F79" s="135"/>
      <c r="G79" s="135"/>
      <c r="H79" s="135"/>
      <c r="I79" s="135"/>
      <c r="J79" s="135"/>
      <c r="K79" s="77"/>
    </row>
    <row r="80" spans="1:11" ht="19.5" customHeight="1">
      <c r="A80" s="56" t="s">
        <v>75</v>
      </c>
      <c r="B80" s="24" t="s">
        <v>8</v>
      </c>
      <c r="C80" s="135"/>
      <c r="D80" s="135"/>
      <c r="E80" s="135"/>
      <c r="F80" s="135"/>
      <c r="G80" s="135"/>
      <c r="H80" s="135"/>
      <c r="I80" s="135"/>
      <c r="J80" s="135"/>
      <c r="K80" s="77"/>
    </row>
    <row r="81" spans="1:11" ht="19.5" customHeight="1">
      <c r="A81" s="91" t="s">
        <v>56</v>
      </c>
      <c r="B81" s="20" t="s">
        <v>83</v>
      </c>
      <c r="C81" s="136">
        <v>2.31</v>
      </c>
      <c r="D81" s="136"/>
      <c r="E81" s="136"/>
      <c r="F81" s="136"/>
      <c r="G81" s="136">
        <v>2.31</v>
      </c>
      <c r="H81" s="136"/>
      <c r="I81" s="136">
        <v>2.31</v>
      </c>
      <c r="J81" s="136"/>
      <c r="K81" s="63">
        <f aca="true" t="shared" si="2" ref="K81:K86">AVERAGE(C81:J81)</f>
        <v>2.31</v>
      </c>
    </row>
    <row r="82" spans="1:11" ht="19.5" customHeight="1">
      <c r="A82" s="91" t="s">
        <v>102</v>
      </c>
      <c r="B82" s="21" t="s">
        <v>0</v>
      </c>
      <c r="C82" s="133">
        <v>2.21</v>
      </c>
      <c r="D82" s="133"/>
      <c r="E82" s="133"/>
      <c r="F82" s="133"/>
      <c r="G82" s="133">
        <v>2.21</v>
      </c>
      <c r="H82" s="133"/>
      <c r="I82" s="133">
        <v>2.21</v>
      </c>
      <c r="J82" s="133"/>
      <c r="K82" s="64">
        <f t="shared" si="2"/>
        <v>2.21</v>
      </c>
    </row>
    <row r="83" spans="1:11" ht="19.5" customHeight="1">
      <c r="A83" s="91" t="s">
        <v>101</v>
      </c>
      <c r="B83" s="21" t="s">
        <v>0</v>
      </c>
      <c r="C83" s="133">
        <v>1.96</v>
      </c>
      <c r="D83" s="133"/>
      <c r="E83" s="133"/>
      <c r="F83" s="133"/>
      <c r="G83" s="133">
        <v>1.96</v>
      </c>
      <c r="H83" s="133"/>
      <c r="I83" s="133">
        <v>1.96</v>
      </c>
      <c r="J83" s="133"/>
      <c r="K83" s="64">
        <f t="shared" si="2"/>
        <v>1.96</v>
      </c>
    </row>
    <row r="84" spans="1:11" ht="19.5" customHeight="1">
      <c r="A84" s="91" t="s">
        <v>100</v>
      </c>
      <c r="B84" s="21" t="s">
        <v>0</v>
      </c>
      <c r="C84" s="133">
        <v>1.66</v>
      </c>
      <c r="D84" s="133"/>
      <c r="E84" s="133"/>
      <c r="F84" s="133"/>
      <c r="G84" s="133">
        <v>1.66</v>
      </c>
      <c r="H84" s="133"/>
      <c r="I84" s="133">
        <v>1.66</v>
      </c>
      <c r="J84" s="133"/>
      <c r="K84" s="64">
        <f t="shared" si="2"/>
        <v>1.66</v>
      </c>
    </row>
    <row r="85" spans="1:11" ht="19.5" customHeight="1">
      <c r="A85" s="91" t="s">
        <v>99</v>
      </c>
      <c r="B85" s="21" t="s">
        <v>0</v>
      </c>
      <c r="C85" s="133">
        <v>1.51</v>
      </c>
      <c r="D85" s="133"/>
      <c r="E85" s="133"/>
      <c r="F85" s="133"/>
      <c r="G85" s="133">
        <v>1.51</v>
      </c>
      <c r="H85" s="133"/>
      <c r="I85" s="133">
        <v>1.51</v>
      </c>
      <c r="J85" s="133"/>
      <c r="K85" s="64">
        <f t="shared" si="2"/>
        <v>1.51</v>
      </c>
    </row>
    <row r="86" spans="1:11" ht="19.5" customHeight="1">
      <c r="A86" s="91" t="s">
        <v>98</v>
      </c>
      <c r="B86" s="21" t="s">
        <v>0</v>
      </c>
      <c r="C86" s="133">
        <v>1.03</v>
      </c>
      <c r="D86" s="133"/>
      <c r="E86" s="133"/>
      <c r="F86" s="133"/>
      <c r="G86" s="133">
        <v>1.03</v>
      </c>
      <c r="H86" s="133"/>
      <c r="I86" s="133">
        <v>1.03</v>
      </c>
      <c r="J86" s="133"/>
      <c r="K86" s="64">
        <f t="shared" si="2"/>
        <v>1.03</v>
      </c>
    </row>
    <row r="87" spans="1:11" ht="19.5" customHeight="1">
      <c r="A87" s="56" t="s">
        <v>77</v>
      </c>
      <c r="B87" s="23"/>
      <c r="C87" s="135"/>
      <c r="D87" s="135"/>
      <c r="E87" s="135"/>
      <c r="F87" s="135"/>
      <c r="G87" s="135"/>
      <c r="H87" s="135"/>
      <c r="I87" s="135"/>
      <c r="J87" s="135"/>
      <c r="K87" s="77"/>
    </row>
    <row r="88" spans="1:11" ht="19.5" customHeight="1">
      <c r="A88" s="87" t="s">
        <v>31</v>
      </c>
      <c r="B88" s="23"/>
      <c r="C88" s="135"/>
      <c r="D88" s="135"/>
      <c r="E88" s="135"/>
      <c r="F88" s="135"/>
      <c r="G88" s="135"/>
      <c r="H88" s="135"/>
      <c r="I88" s="135"/>
      <c r="J88" s="135"/>
      <c r="K88" s="77"/>
    </row>
    <row r="89" spans="1:11" ht="19.5" customHeight="1">
      <c r="A89" s="85" t="s">
        <v>125</v>
      </c>
      <c r="B89" s="20" t="s">
        <v>83</v>
      </c>
      <c r="C89" s="136">
        <v>0.95</v>
      </c>
      <c r="D89" s="136"/>
      <c r="E89" s="136"/>
      <c r="F89" s="136"/>
      <c r="G89" s="136">
        <v>0.95</v>
      </c>
      <c r="H89" s="136"/>
      <c r="I89" s="136">
        <v>0.95</v>
      </c>
      <c r="J89" s="136"/>
      <c r="K89" s="63">
        <f>AVERAGE(C89:J89)</f>
        <v>0.9499999999999998</v>
      </c>
    </row>
    <row r="90" spans="1:11" ht="19.5" customHeight="1">
      <c r="A90" s="85" t="s">
        <v>126</v>
      </c>
      <c r="B90" s="21" t="s">
        <v>0</v>
      </c>
      <c r="C90" s="133">
        <v>0.65</v>
      </c>
      <c r="D90" s="133"/>
      <c r="E90" s="133"/>
      <c r="F90" s="133"/>
      <c r="G90" s="133">
        <v>0.65</v>
      </c>
      <c r="H90" s="133"/>
      <c r="I90" s="133">
        <v>0.65</v>
      </c>
      <c r="J90" s="133"/>
      <c r="K90" s="64">
        <f>AVERAGE(C90:J90)</f>
        <v>0.65</v>
      </c>
    </row>
    <row r="91" spans="1:11" ht="19.5" customHeight="1">
      <c r="A91" s="92" t="s">
        <v>32</v>
      </c>
      <c r="B91" s="21" t="s">
        <v>0</v>
      </c>
      <c r="C91" s="138"/>
      <c r="D91" s="138"/>
      <c r="E91" s="138"/>
      <c r="F91" s="138"/>
      <c r="G91" s="138"/>
      <c r="H91" s="138"/>
      <c r="I91" s="138"/>
      <c r="J91" s="138"/>
      <c r="K91" s="78"/>
    </row>
    <row r="92" spans="1:11" ht="19.5" customHeight="1">
      <c r="A92" s="85" t="s">
        <v>125</v>
      </c>
      <c r="B92" s="21" t="s">
        <v>0</v>
      </c>
      <c r="C92" s="133">
        <v>0.7</v>
      </c>
      <c r="D92" s="133"/>
      <c r="E92" s="133"/>
      <c r="F92" s="133"/>
      <c r="G92" s="133">
        <v>0.7</v>
      </c>
      <c r="H92" s="133"/>
      <c r="I92" s="133">
        <v>0.65</v>
      </c>
      <c r="J92" s="133"/>
      <c r="K92" s="64">
        <f>AVERAGE(C92:J92)</f>
        <v>0.6833333333333332</v>
      </c>
    </row>
    <row r="93" spans="1:11" ht="19.5" customHeight="1">
      <c r="A93" s="85" t="s">
        <v>126</v>
      </c>
      <c r="B93" s="21" t="s">
        <v>0</v>
      </c>
      <c r="C93" s="133">
        <v>0.4</v>
      </c>
      <c r="D93" s="133"/>
      <c r="E93" s="133"/>
      <c r="F93" s="133"/>
      <c r="G93" s="133">
        <v>0.4</v>
      </c>
      <c r="H93" s="133"/>
      <c r="I93" s="133">
        <v>0.35</v>
      </c>
      <c r="J93" s="133"/>
      <c r="K93" s="64">
        <f>AVERAGE(C93:J93)</f>
        <v>0.3833333333333333</v>
      </c>
    </row>
    <row r="94" spans="1:11" ht="19.5" customHeight="1">
      <c r="A94" s="92" t="s">
        <v>33</v>
      </c>
      <c r="B94" s="21" t="s">
        <v>0</v>
      </c>
      <c r="C94" s="133">
        <v>0.2</v>
      </c>
      <c r="D94" s="133"/>
      <c r="E94" s="133"/>
      <c r="F94" s="133"/>
      <c r="G94" s="133">
        <v>0.2</v>
      </c>
      <c r="H94" s="133"/>
      <c r="I94" s="133">
        <v>0.2</v>
      </c>
      <c r="J94" s="133"/>
      <c r="K94" s="64">
        <f>AVERAGE(C94:J94)</f>
        <v>0.20000000000000004</v>
      </c>
    </row>
    <row r="95" spans="1:11" ht="19.5" customHeight="1">
      <c r="A95" s="56" t="s">
        <v>76</v>
      </c>
      <c r="B95" s="23"/>
      <c r="C95" s="137"/>
      <c r="D95" s="137"/>
      <c r="E95" s="137"/>
      <c r="F95" s="137"/>
      <c r="G95" s="137"/>
      <c r="H95" s="137"/>
      <c r="I95" s="137"/>
      <c r="J95" s="137"/>
      <c r="K95" s="79"/>
    </row>
    <row r="96" spans="1:11" ht="19.5" customHeight="1">
      <c r="A96" s="85" t="s">
        <v>127</v>
      </c>
      <c r="B96" s="20" t="s">
        <v>83</v>
      </c>
      <c r="C96" s="136">
        <v>1.34</v>
      </c>
      <c r="D96" s="136"/>
      <c r="E96" s="136"/>
      <c r="F96" s="136"/>
      <c r="G96" s="136">
        <v>1.33</v>
      </c>
      <c r="H96" s="136"/>
      <c r="I96" s="136">
        <v>1.37</v>
      </c>
      <c r="J96" s="136"/>
      <c r="K96" s="63">
        <f>AVERAGE(C96:J96)</f>
        <v>1.3466666666666667</v>
      </c>
    </row>
    <row r="97" spans="1:11" ht="19.5" customHeight="1">
      <c r="A97" s="85" t="s">
        <v>128</v>
      </c>
      <c r="B97" s="21" t="s">
        <v>0</v>
      </c>
      <c r="C97" s="133">
        <v>1.36</v>
      </c>
      <c r="D97" s="133"/>
      <c r="E97" s="133"/>
      <c r="F97" s="133"/>
      <c r="G97" s="133">
        <v>1.35</v>
      </c>
      <c r="H97" s="133"/>
      <c r="I97" s="133">
        <v>1.39</v>
      </c>
      <c r="J97" s="133"/>
      <c r="K97" s="64">
        <f>AVERAGE(C97:J97)</f>
        <v>1.3666666666666665</v>
      </c>
    </row>
    <row r="98" spans="1:11" ht="19.5" customHeight="1">
      <c r="A98" s="93"/>
      <c r="B98" s="34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19.5" customHeight="1">
      <c r="A99" s="56" t="s">
        <v>241</v>
      </c>
      <c r="B99" s="18"/>
      <c r="C99" s="135"/>
      <c r="D99" s="135"/>
      <c r="E99" s="135"/>
      <c r="F99" s="135"/>
      <c r="G99" s="135"/>
      <c r="H99" s="135"/>
      <c r="I99" s="135"/>
      <c r="J99" s="135"/>
      <c r="K99" s="77"/>
    </row>
    <row r="100" spans="1:11" ht="19.5" customHeight="1">
      <c r="A100" s="56" t="s">
        <v>107</v>
      </c>
      <c r="B100" s="18"/>
      <c r="C100" s="135"/>
      <c r="D100" s="135"/>
      <c r="E100" s="135"/>
      <c r="F100" s="135"/>
      <c r="G100" s="135"/>
      <c r="H100" s="135"/>
      <c r="I100" s="135"/>
      <c r="J100" s="135"/>
      <c r="K100" s="77"/>
    </row>
    <row r="101" spans="1:11" ht="19.5" customHeight="1">
      <c r="A101" s="85" t="s">
        <v>130</v>
      </c>
      <c r="B101" s="20" t="s">
        <v>83</v>
      </c>
      <c r="C101" s="136">
        <v>3.25</v>
      </c>
      <c r="D101" s="136"/>
      <c r="E101" s="136"/>
      <c r="F101" s="136"/>
      <c r="G101" s="136">
        <v>3.25</v>
      </c>
      <c r="H101" s="136"/>
      <c r="I101" s="136">
        <v>3</v>
      </c>
      <c r="J101" s="136"/>
      <c r="K101" s="63">
        <f aca="true" t="shared" si="3" ref="K101:K107">AVERAGE(C101:J101)</f>
        <v>3.1666666666666665</v>
      </c>
    </row>
    <row r="102" spans="1:11" ht="19.5" customHeight="1">
      <c r="A102" s="85" t="s">
        <v>131</v>
      </c>
      <c r="B102" s="21" t="s">
        <v>0</v>
      </c>
      <c r="C102" s="133">
        <v>6</v>
      </c>
      <c r="D102" s="133"/>
      <c r="E102" s="133"/>
      <c r="F102" s="133"/>
      <c r="G102" s="133">
        <v>6</v>
      </c>
      <c r="H102" s="133"/>
      <c r="I102" s="133">
        <v>6</v>
      </c>
      <c r="J102" s="133"/>
      <c r="K102" s="64">
        <f t="shared" si="3"/>
        <v>6</v>
      </c>
    </row>
    <row r="103" spans="1:11" ht="19.5" customHeight="1">
      <c r="A103" s="85" t="s">
        <v>129</v>
      </c>
      <c r="B103" s="21" t="s">
        <v>0</v>
      </c>
      <c r="C103" s="133" t="s">
        <v>80</v>
      </c>
      <c r="D103" s="133"/>
      <c r="E103" s="133"/>
      <c r="F103" s="133"/>
      <c r="G103" s="133" t="s">
        <v>80</v>
      </c>
      <c r="H103" s="133"/>
      <c r="I103" s="133" t="s">
        <v>80</v>
      </c>
      <c r="J103" s="133"/>
      <c r="K103" s="64" t="str">
        <f>IF(ISERROR(AVERAGE(C103:J103)),"  = ",AVERAGE(C103:J103))</f>
        <v>  = </v>
      </c>
    </row>
    <row r="104" spans="1:11" ht="19.5" customHeight="1">
      <c r="A104" s="85" t="s">
        <v>132</v>
      </c>
      <c r="B104" s="21" t="s">
        <v>0</v>
      </c>
      <c r="C104" s="133">
        <v>2.75</v>
      </c>
      <c r="D104" s="133"/>
      <c r="E104" s="133"/>
      <c r="F104" s="133"/>
      <c r="G104" s="133">
        <v>2.6</v>
      </c>
      <c r="H104" s="133"/>
      <c r="I104" s="133">
        <v>2.8</v>
      </c>
      <c r="J104" s="133"/>
      <c r="K104" s="64">
        <f t="shared" si="3"/>
        <v>2.7166666666666663</v>
      </c>
    </row>
    <row r="105" spans="1:11" ht="19.5" customHeight="1">
      <c r="A105" s="85" t="s">
        <v>133</v>
      </c>
      <c r="B105" s="21" t="s">
        <v>0</v>
      </c>
      <c r="C105" s="133">
        <v>2.65</v>
      </c>
      <c r="D105" s="133"/>
      <c r="E105" s="133"/>
      <c r="F105" s="133"/>
      <c r="G105" s="133">
        <v>2.65</v>
      </c>
      <c r="H105" s="133"/>
      <c r="I105" s="133">
        <v>2.65</v>
      </c>
      <c r="J105" s="133"/>
      <c r="K105" s="64">
        <f t="shared" si="3"/>
        <v>2.65</v>
      </c>
    </row>
    <row r="106" spans="1:11" ht="19.5" customHeight="1">
      <c r="A106" s="85" t="s">
        <v>134</v>
      </c>
      <c r="B106" s="21" t="s">
        <v>0</v>
      </c>
      <c r="C106" s="133">
        <v>3</v>
      </c>
      <c r="D106" s="133"/>
      <c r="E106" s="133"/>
      <c r="F106" s="133"/>
      <c r="G106" s="133">
        <v>3</v>
      </c>
      <c r="H106" s="133"/>
      <c r="I106" s="133">
        <v>3.2</v>
      </c>
      <c r="J106" s="133"/>
      <c r="K106" s="64">
        <f t="shared" si="3"/>
        <v>3.0666666666666664</v>
      </c>
    </row>
    <row r="107" spans="1:11" ht="19.5" customHeight="1">
      <c r="A107" s="85" t="s">
        <v>135</v>
      </c>
      <c r="B107" s="21" t="s">
        <v>0</v>
      </c>
      <c r="C107" s="133">
        <v>5.1</v>
      </c>
      <c r="D107" s="133"/>
      <c r="E107" s="133"/>
      <c r="F107" s="133"/>
      <c r="G107" s="133">
        <v>5.1</v>
      </c>
      <c r="H107" s="133"/>
      <c r="I107" s="133">
        <v>5.25</v>
      </c>
      <c r="J107" s="133"/>
      <c r="K107" s="64">
        <f t="shared" si="3"/>
        <v>5.1499999999999995</v>
      </c>
    </row>
    <row r="108" spans="1:11" ht="19.5" customHeight="1">
      <c r="A108" s="56" t="s">
        <v>76</v>
      </c>
      <c r="B108" s="18"/>
      <c r="C108" s="135"/>
      <c r="D108" s="135"/>
      <c r="E108" s="135"/>
      <c r="F108" s="135"/>
      <c r="G108" s="135"/>
      <c r="H108" s="135"/>
      <c r="I108" s="135"/>
      <c r="J108" s="135"/>
      <c r="K108" s="77"/>
    </row>
    <row r="109" spans="1:11" ht="19.5" customHeight="1">
      <c r="A109" s="85" t="s">
        <v>136</v>
      </c>
      <c r="B109" s="20" t="s">
        <v>83</v>
      </c>
      <c r="C109" s="136">
        <v>2.12</v>
      </c>
      <c r="D109" s="136"/>
      <c r="E109" s="136"/>
      <c r="F109" s="136"/>
      <c r="G109" s="136">
        <v>2.06</v>
      </c>
      <c r="H109" s="136"/>
      <c r="I109" s="136">
        <v>2</v>
      </c>
      <c r="J109" s="136"/>
      <c r="K109" s="63">
        <f>AVERAGE(C109:J109)</f>
        <v>2.06</v>
      </c>
    </row>
    <row r="110" spans="1:11" ht="19.5" customHeight="1">
      <c r="A110" s="85" t="s">
        <v>137</v>
      </c>
      <c r="B110" s="21" t="s">
        <v>0</v>
      </c>
      <c r="C110" s="133">
        <v>1.93</v>
      </c>
      <c r="D110" s="133"/>
      <c r="E110" s="133"/>
      <c r="F110" s="133"/>
      <c r="G110" s="133">
        <v>1.9</v>
      </c>
      <c r="H110" s="133"/>
      <c r="I110" s="133">
        <v>1.85</v>
      </c>
      <c r="J110" s="133"/>
      <c r="K110" s="64">
        <f>AVERAGE(C110:J110)</f>
        <v>1.8933333333333333</v>
      </c>
    </row>
    <row r="111" spans="1:11" ht="19.5" customHeight="1" thickBot="1">
      <c r="A111" s="13"/>
      <c r="B111" s="12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9.5" customHeight="1" thickTop="1">
      <c r="A112" s="57"/>
      <c r="B112" s="18"/>
      <c r="C112" s="134" t="s">
        <v>177</v>
      </c>
      <c r="D112" s="134"/>
      <c r="E112" s="134" t="s">
        <v>178</v>
      </c>
      <c r="F112" s="134"/>
      <c r="G112" s="134" t="s">
        <v>179</v>
      </c>
      <c r="H112" s="134"/>
      <c r="I112" s="134" t="s">
        <v>180</v>
      </c>
      <c r="J112" s="134"/>
      <c r="K112" s="70" t="s">
        <v>144</v>
      </c>
    </row>
    <row r="113" spans="1:11" ht="19.5" customHeight="1">
      <c r="A113" s="56"/>
      <c r="B113" s="35"/>
      <c r="C113" s="71" t="s">
        <v>53</v>
      </c>
      <c r="D113" s="71" t="s">
        <v>54</v>
      </c>
      <c r="E113" s="71" t="s">
        <v>53</v>
      </c>
      <c r="F113" s="71" t="s">
        <v>54</v>
      </c>
      <c r="G113" s="71" t="s">
        <v>53</v>
      </c>
      <c r="H113" s="71" t="s">
        <v>54</v>
      </c>
      <c r="I113" s="71" t="s">
        <v>53</v>
      </c>
      <c r="J113" s="71" t="s">
        <v>54</v>
      </c>
      <c r="K113" s="71" t="s">
        <v>224</v>
      </c>
    </row>
    <row r="114" spans="1:11" ht="19.5" customHeight="1">
      <c r="A114" s="56" t="s">
        <v>242</v>
      </c>
      <c r="B114" s="24" t="s">
        <v>8</v>
      </c>
      <c r="C114" s="32"/>
      <c r="D114" s="32"/>
      <c r="E114" s="108" t="s">
        <v>181</v>
      </c>
      <c r="F114" s="98"/>
      <c r="G114" s="98"/>
      <c r="H114" s="32"/>
      <c r="I114" s="32"/>
      <c r="J114" s="32"/>
      <c r="K114" s="32"/>
    </row>
    <row r="115" spans="1:11" ht="19.5" customHeight="1">
      <c r="A115" s="85" t="s">
        <v>57</v>
      </c>
      <c r="B115" s="20" t="s">
        <v>82</v>
      </c>
      <c r="C115" s="63" t="s">
        <v>80</v>
      </c>
      <c r="D115" s="63" t="s">
        <v>80</v>
      </c>
      <c r="E115" s="63"/>
      <c r="F115" s="63"/>
      <c r="G115" s="63" t="s">
        <v>80</v>
      </c>
      <c r="H115" s="63" t="s">
        <v>80</v>
      </c>
      <c r="I115" s="63" t="s">
        <v>80</v>
      </c>
      <c r="J115" s="63" t="s">
        <v>80</v>
      </c>
      <c r="K115" s="63" t="str">
        <f>IF(ISERROR(AVERAGE(C115:J115)),"  = ",AVERAGE(C115:J115))</f>
        <v>  = </v>
      </c>
    </row>
    <row r="116" spans="1:11" ht="19.5" customHeight="1">
      <c r="A116" s="85" t="s">
        <v>97</v>
      </c>
      <c r="B116" s="21" t="s">
        <v>0</v>
      </c>
      <c r="C116" s="61" t="s">
        <v>80</v>
      </c>
      <c r="D116" s="61" t="s">
        <v>80</v>
      </c>
      <c r="E116" s="61"/>
      <c r="F116" s="61"/>
      <c r="G116" s="61" t="s">
        <v>80</v>
      </c>
      <c r="H116" s="61" t="s">
        <v>80</v>
      </c>
      <c r="I116" s="61" t="s">
        <v>80</v>
      </c>
      <c r="J116" s="61" t="s">
        <v>80</v>
      </c>
      <c r="K116" s="61" t="str">
        <f>IF(ISERROR(AVERAGE(C116:J116)),"  = ",AVERAGE(C116:J116))</f>
        <v>  = </v>
      </c>
    </row>
    <row r="117" spans="1:11" ht="19.5" customHeight="1">
      <c r="A117" s="85" t="s">
        <v>96</v>
      </c>
      <c r="B117" s="21" t="s">
        <v>0</v>
      </c>
      <c r="C117" s="61" t="s">
        <v>80</v>
      </c>
      <c r="D117" s="61" t="s">
        <v>80</v>
      </c>
      <c r="E117" s="61"/>
      <c r="F117" s="61"/>
      <c r="G117" s="61" t="s">
        <v>80</v>
      </c>
      <c r="H117" s="61" t="s">
        <v>80</v>
      </c>
      <c r="I117" s="61" t="s">
        <v>80</v>
      </c>
      <c r="J117" s="61" t="s">
        <v>80</v>
      </c>
      <c r="K117" s="61" t="str">
        <f>IF(ISERROR(AVERAGE(C117:J117)),"  = ",AVERAGE(C117:J117))</f>
        <v>  = </v>
      </c>
    </row>
    <row r="118" spans="1:11" ht="19.5" customHeight="1">
      <c r="A118" s="85" t="s">
        <v>34</v>
      </c>
      <c r="B118" s="21" t="s">
        <v>0</v>
      </c>
      <c r="C118" s="61" t="s">
        <v>80</v>
      </c>
      <c r="D118" s="61" t="s">
        <v>80</v>
      </c>
      <c r="E118" s="61"/>
      <c r="F118" s="61"/>
      <c r="G118" s="61" t="s">
        <v>80</v>
      </c>
      <c r="H118" s="61" t="s">
        <v>80</v>
      </c>
      <c r="I118" s="61" t="s">
        <v>80</v>
      </c>
      <c r="J118" s="61" t="s">
        <v>80</v>
      </c>
      <c r="K118" s="61" t="str">
        <f>IF(ISERROR(AVERAGE(C118:J118)),"  = ",AVERAGE(C118:J118))</f>
        <v>  = </v>
      </c>
    </row>
    <row r="119" spans="1:11" ht="19.5" customHeight="1">
      <c r="A119" s="94"/>
      <c r="B119" s="23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9.5" customHeight="1">
      <c r="A120" s="56" t="s">
        <v>243</v>
      </c>
      <c r="B120" s="18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9.5" customHeight="1">
      <c r="A121" s="85" t="s">
        <v>91</v>
      </c>
      <c r="B121" s="20" t="s">
        <v>84</v>
      </c>
      <c r="C121" s="63">
        <v>4.2</v>
      </c>
      <c r="D121" s="63">
        <v>4.8</v>
      </c>
      <c r="E121" s="63"/>
      <c r="F121" s="63"/>
      <c r="G121" s="63">
        <v>4.2</v>
      </c>
      <c r="H121" s="63">
        <v>4.8</v>
      </c>
      <c r="I121" s="63">
        <v>4</v>
      </c>
      <c r="J121" s="63">
        <v>4.5</v>
      </c>
      <c r="K121" s="63">
        <f>AVERAGE(C121:J121)</f>
        <v>4.416666666666667</v>
      </c>
    </row>
    <row r="122" spans="1:11" ht="19.5" customHeight="1">
      <c r="A122" s="85" t="s">
        <v>92</v>
      </c>
      <c r="B122" s="21" t="s">
        <v>0</v>
      </c>
      <c r="C122" s="63">
        <v>4.45</v>
      </c>
      <c r="D122" s="63">
        <v>5.05</v>
      </c>
      <c r="E122" s="63"/>
      <c r="F122" s="63"/>
      <c r="G122" s="63">
        <v>4.45</v>
      </c>
      <c r="H122" s="63">
        <v>5.05</v>
      </c>
      <c r="I122" s="63">
        <v>4.4</v>
      </c>
      <c r="J122" s="63">
        <v>5</v>
      </c>
      <c r="K122" s="63">
        <f>AVERAGE(C122:J122)</f>
        <v>4.733333333333333</v>
      </c>
    </row>
    <row r="123" spans="1:11" ht="19.5" customHeight="1">
      <c r="A123" s="85" t="s">
        <v>35</v>
      </c>
      <c r="B123" s="21" t="s">
        <v>0</v>
      </c>
      <c r="C123" s="64">
        <v>3.7</v>
      </c>
      <c r="D123" s="64">
        <v>4</v>
      </c>
      <c r="E123" s="64"/>
      <c r="F123" s="64"/>
      <c r="G123" s="64">
        <v>3.7</v>
      </c>
      <c r="H123" s="64">
        <v>4</v>
      </c>
      <c r="I123" s="64">
        <v>3.7</v>
      </c>
      <c r="J123" s="64">
        <v>4</v>
      </c>
      <c r="K123" s="64">
        <f>AVERAGE(C123:J123)</f>
        <v>3.85</v>
      </c>
    </row>
    <row r="124" spans="1:11" ht="19.5" customHeight="1">
      <c r="A124" s="56"/>
      <c r="B124" s="23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ht="19.5" customHeight="1">
      <c r="A125" s="56" t="s">
        <v>244</v>
      </c>
      <c r="B125" s="18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9.5" customHeight="1">
      <c r="A126" s="56" t="s">
        <v>245</v>
      </c>
      <c r="B126" s="24" t="s">
        <v>8</v>
      </c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9.5" customHeight="1">
      <c r="A127" s="85" t="s">
        <v>36</v>
      </c>
      <c r="B127" s="20" t="s">
        <v>82</v>
      </c>
      <c r="C127" s="60">
        <v>68</v>
      </c>
      <c r="D127" s="60">
        <v>83</v>
      </c>
      <c r="E127" s="60"/>
      <c r="F127" s="60"/>
      <c r="G127" s="60">
        <v>68</v>
      </c>
      <c r="H127" s="60">
        <v>83</v>
      </c>
      <c r="I127" s="60">
        <v>68</v>
      </c>
      <c r="J127" s="60">
        <v>83</v>
      </c>
      <c r="K127" s="60">
        <f>AVERAGE(C127:J127)</f>
        <v>75.5</v>
      </c>
    </row>
    <row r="128" spans="1:11" ht="19.5" customHeight="1">
      <c r="A128" s="85" t="s">
        <v>86</v>
      </c>
      <c r="B128" s="21" t="s">
        <v>0</v>
      </c>
      <c r="C128" s="61">
        <v>70</v>
      </c>
      <c r="D128" s="61">
        <v>85</v>
      </c>
      <c r="E128" s="61"/>
      <c r="F128" s="61"/>
      <c r="G128" s="61">
        <v>70</v>
      </c>
      <c r="H128" s="61">
        <v>85</v>
      </c>
      <c r="I128" s="61">
        <v>70</v>
      </c>
      <c r="J128" s="61">
        <v>85</v>
      </c>
      <c r="K128" s="61">
        <f>AVERAGE(C128:J128)</f>
        <v>77.5</v>
      </c>
    </row>
    <row r="129" spans="1:11" ht="19.5" customHeight="1">
      <c r="A129" s="85" t="s">
        <v>37</v>
      </c>
      <c r="B129" s="21" t="s">
        <v>0</v>
      </c>
      <c r="C129" s="61">
        <v>70</v>
      </c>
      <c r="D129" s="61">
        <v>85</v>
      </c>
      <c r="E129" s="61"/>
      <c r="F129" s="61"/>
      <c r="G129" s="61">
        <v>70</v>
      </c>
      <c r="H129" s="61">
        <v>85</v>
      </c>
      <c r="I129" s="61" t="s">
        <v>80</v>
      </c>
      <c r="J129" s="61" t="s">
        <v>80</v>
      </c>
      <c r="K129" s="61">
        <f>AVERAGE(C129:J129)</f>
        <v>77.5</v>
      </c>
    </row>
    <row r="130" spans="1:11" ht="19.5" customHeight="1">
      <c r="A130" s="85" t="s">
        <v>38</v>
      </c>
      <c r="B130" s="21" t="s">
        <v>0</v>
      </c>
      <c r="C130" s="61" t="s">
        <v>80</v>
      </c>
      <c r="D130" s="61" t="s">
        <v>80</v>
      </c>
      <c r="E130" s="61"/>
      <c r="F130" s="61"/>
      <c r="G130" s="61" t="s">
        <v>80</v>
      </c>
      <c r="H130" s="61" t="s">
        <v>80</v>
      </c>
      <c r="I130" s="61" t="s">
        <v>80</v>
      </c>
      <c r="J130" s="61" t="s">
        <v>80</v>
      </c>
      <c r="K130" s="61" t="str">
        <f>IF(ISERROR(AVERAGE(C130:J130)),"  = ",AVERAGE(C130:J130))</f>
        <v>  = </v>
      </c>
    </row>
    <row r="131" spans="1:11" ht="19.5" customHeight="1">
      <c r="A131" s="56" t="s">
        <v>246</v>
      </c>
      <c r="B131" s="23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1:11" ht="19.5" customHeight="1">
      <c r="A132" s="85" t="s">
        <v>65</v>
      </c>
      <c r="B132" s="20" t="s">
        <v>82</v>
      </c>
      <c r="C132" s="60" t="s">
        <v>80</v>
      </c>
      <c r="D132" s="60" t="s">
        <v>80</v>
      </c>
      <c r="E132" s="60"/>
      <c r="F132" s="60"/>
      <c r="G132" s="60">
        <v>30</v>
      </c>
      <c r="H132" s="60">
        <v>47</v>
      </c>
      <c r="I132" s="60">
        <v>32</v>
      </c>
      <c r="J132" s="60">
        <v>48</v>
      </c>
      <c r="K132" s="60">
        <f>AVERAGE(C132:J132)</f>
        <v>39.25</v>
      </c>
    </row>
    <row r="133" spans="1:11" ht="19.5" customHeight="1">
      <c r="A133" s="85" t="s">
        <v>39</v>
      </c>
      <c r="B133" s="21" t="s">
        <v>0</v>
      </c>
      <c r="C133" s="61" t="s">
        <v>80</v>
      </c>
      <c r="D133" s="61" t="s">
        <v>80</v>
      </c>
      <c r="E133" s="61"/>
      <c r="F133" s="61"/>
      <c r="G133" s="61">
        <v>25</v>
      </c>
      <c r="H133" s="61">
        <v>37</v>
      </c>
      <c r="I133" s="61">
        <v>25</v>
      </c>
      <c r="J133" s="61">
        <v>37</v>
      </c>
      <c r="K133" s="61">
        <f>AVERAGE(C133:J133)</f>
        <v>31</v>
      </c>
    </row>
    <row r="134" spans="1:11" ht="19.5" customHeight="1">
      <c r="A134" s="85" t="s">
        <v>40</v>
      </c>
      <c r="B134" s="21" t="s">
        <v>0</v>
      </c>
      <c r="C134" s="61" t="s">
        <v>80</v>
      </c>
      <c r="D134" s="61" t="s">
        <v>80</v>
      </c>
      <c r="E134" s="61"/>
      <c r="F134" s="61"/>
      <c r="G134" s="61" t="s">
        <v>80</v>
      </c>
      <c r="H134" s="61" t="s">
        <v>80</v>
      </c>
      <c r="I134" s="61" t="s">
        <v>80</v>
      </c>
      <c r="J134" s="61" t="s">
        <v>80</v>
      </c>
      <c r="K134" s="61" t="str">
        <f aca="true" t="shared" si="4" ref="K134:K139">IF(ISERROR(AVERAGE(C134:J134)),"  = ",AVERAGE(C134:J134))</f>
        <v>  = </v>
      </c>
    </row>
    <row r="135" spans="1:11" ht="19.5" customHeight="1">
      <c r="A135" s="85" t="s">
        <v>41</v>
      </c>
      <c r="B135" s="21" t="s">
        <v>0</v>
      </c>
      <c r="C135" s="61" t="s">
        <v>80</v>
      </c>
      <c r="D135" s="61" t="s">
        <v>80</v>
      </c>
      <c r="E135" s="61"/>
      <c r="F135" s="61"/>
      <c r="G135" s="61" t="s">
        <v>80</v>
      </c>
      <c r="H135" s="61" t="s">
        <v>80</v>
      </c>
      <c r="I135" s="61" t="s">
        <v>80</v>
      </c>
      <c r="J135" s="61" t="s">
        <v>80</v>
      </c>
      <c r="K135" s="61" t="str">
        <f t="shared" si="4"/>
        <v>  = </v>
      </c>
    </row>
    <row r="136" spans="1:11" ht="19.5" customHeight="1">
      <c r="A136" s="85" t="s">
        <v>66</v>
      </c>
      <c r="B136" s="21" t="s">
        <v>0</v>
      </c>
      <c r="C136" s="61" t="s">
        <v>80</v>
      </c>
      <c r="D136" s="61" t="s">
        <v>80</v>
      </c>
      <c r="E136" s="61"/>
      <c r="F136" s="61"/>
      <c r="G136" s="61" t="s">
        <v>80</v>
      </c>
      <c r="H136" s="61" t="s">
        <v>80</v>
      </c>
      <c r="I136" s="61" t="s">
        <v>80</v>
      </c>
      <c r="J136" s="61" t="s">
        <v>80</v>
      </c>
      <c r="K136" s="61" t="str">
        <f t="shared" si="4"/>
        <v>  = </v>
      </c>
    </row>
    <row r="137" spans="1:11" ht="19.5" customHeight="1">
      <c r="A137" s="85" t="s">
        <v>42</v>
      </c>
      <c r="B137" s="21" t="s">
        <v>0</v>
      </c>
      <c r="C137" s="61" t="s">
        <v>80</v>
      </c>
      <c r="D137" s="61" t="s">
        <v>80</v>
      </c>
      <c r="E137" s="61"/>
      <c r="F137" s="61"/>
      <c r="G137" s="61" t="s">
        <v>80</v>
      </c>
      <c r="H137" s="61" t="s">
        <v>80</v>
      </c>
      <c r="I137" s="61" t="s">
        <v>80</v>
      </c>
      <c r="J137" s="61" t="s">
        <v>80</v>
      </c>
      <c r="K137" s="61" t="str">
        <f t="shared" si="4"/>
        <v>  = </v>
      </c>
    </row>
    <row r="138" spans="1:11" ht="19.5" customHeight="1">
      <c r="A138" s="85" t="s">
        <v>43</v>
      </c>
      <c r="B138" s="21" t="s">
        <v>0</v>
      </c>
      <c r="C138" s="61" t="s">
        <v>80</v>
      </c>
      <c r="D138" s="61" t="s">
        <v>80</v>
      </c>
      <c r="E138" s="61"/>
      <c r="F138" s="61"/>
      <c r="G138" s="61" t="s">
        <v>80</v>
      </c>
      <c r="H138" s="61" t="s">
        <v>80</v>
      </c>
      <c r="I138" s="61" t="s">
        <v>80</v>
      </c>
      <c r="J138" s="61" t="s">
        <v>80</v>
      </c>
      <c r="K138" s="61" t="str">
        <f t="shared" si="4"/>
        <v>  = </v>
      </c>
    </row>
    <row r="139" spans="1:11" ht="19.5" customHeight="1">
      <c r="A139" s="85" t="s">
        <v>67</v>
      </c>
      <c r="B139" s="21" t="s">
        <v>0</v>
      </c>
      <c r="C139" s="61" t="s">
        <v>80</v>
      </c>
      <c r="D139" s="61" t="s">
        <v>80</v>
      </c>
      <c r="E139" s="61"/>
      <c r="F139" s="61"/>
      <c r="G139" s="61">
        <v>0.55</v>
      </c>
      <c r="H139" s="61">
        <v>0.65</v>
      </c>
      <c r="I139" s="61">
        <v>0.55</v>
      </c>
      <c r="J139" s="61">
        <v>0.65</v>
      </c>
      <c r="K139" s="61">
        <f t="shared" si="4"/>
        <v>0.6000000000000001</v>
      </c>
    </row>
    <row r="140" spans="1:11" ht="19.5" customHeight="1">
      <c r="A140" s="56" t="s">
        <v>247</v>
      </c>
      <c r="B140" s="23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19.5" customHeight="1">
      <c r="A141" s="85" t="s">
        <v>68</v>
      </c>
      <c r="B141" s="20" t="s">
        <v>82</v>
      </c>
      <c r="C141" s="60">
        <v>38</v>
      </c>
      <c r="D141" s="60">
        <v>56</v>
      </c>
      <c r="E141" s="60"/>
      <c r="F141" s="60"/>
      <c r="G141" s="60" t="s">
        <v>80</v>
      </c>
      <c r="H141" s="60" t="s">
        <v>80</v>
      </c>
      <c r="I141" s="60" t="s">
        <v>80</v>
      </c>
      <c r="J141" s="60" t="s">
        <v>80</v>
      </c>
      <c r="K141" s="60">
        <f>AVERAGE(C141:J141)</f>
        <v>47</v>
      </c>
    </row>
    <row r="142" spans="1:11" ht="19.5" customHeight="1">
      <c r="A142" s="85" t="s">
        <v>182</v>
      </c>
      <c r="B142" s="21" t="s">
        <v>0</v>
      </c>
      <c r="C142" s="60">
        <v>27</v>
      </c>
      <c r="D142" s="60">
        <v>45</v>
      </c>
      <c r="E142" s="60"/>
      <c r="F142" s="60"/>
      <c r="G142" s="60">
        <v>27</v>
      </c>
      <c r="H142" s="60">
        <v>45</v>
      </c>
      <c r="I142" s="60">
        <v>27</v>
      </c>
      <c r="J142" s="60">
        <v>45</v>
      </c>
      <c r="K142" s="60">
        <f>AVERAGE(C142:J142)</f>
        <v>36</v>
      </c>
    </row>
    <row r="143" spans="1:11" ht="19.5" customHeight="1">
      <c r="A143" s="85" t="s">
        <v>45</v>
      </c>
      <c r="B143" s="21" t="s">
        <v>0</v>
      </c>
      <c r="C143" s="60" t="s">
        <v>80</v>
      </c>
      <c r="D143" s="60" t="s">
        <v>80</v>
      </c>
      <c r="E143" s="60"/>
      <c r="F143" s="60"/>
      <c r="G143" s="60">
        <v>30</v>
      </c>
      <c r="H143" s="60">
        <v>47</v>
      </c>
      <c r="I143" s="60">
        <v>30</v>
      </c>
      <c r="J143" s="60">
        <v>47</v>
      </c>
      <c r="K143" s="60">
        <f>AVERAGE(C143:J143)</f>
        <v>38.5</v>
      </c>
    </row>
    <row r="144" spans="1:11" ht="19.5" customHeight="1">
      <c r="A144" s="85" t="s">
        <v>46</v>
      </c>
      <c r="B144" s="21" t="s">
        <v>0</v>
      </c>
      <c r="C144" s="60" t="s">
        <v>80</v>
      </c>
      <c r="D144" s="60" t="s">
        <v>80</v>
      </c>
      <c r="E144" s="60"/>
      <c r="F144" s="60"/>
      <c r="G144" s="60" t="s">
        <v>80</v>
      </c>
      <c r="H144" s="60" t="s">
        <v>80</v>
      </c>
      <c r="I144" s="60">
        <v>35</v>
      </c>
      <c r="J144" s="60">
        <v>53</v>
      </c>
      <c r="K144" s="61">
        <f>AVERAGE(C144:J144)</f>
        <v>44</v>
      </c>
    </row>
    <row r="145" spans="1:11" ht="19.5" customHeight="1">
      <c r="A145" s="85" t="s">
        <v>47</v>
      </c>
      <c r="B145" s="21" t="s">
        <v>0</v>
      </c>
      <c r="C145" s="61" t="s">
        <v>80</v>
      </c>
      <c r="D145" s="61" t="s">
        <v>80</v>
      </c>
      <c r="E145" s="61"/>
      <c r="F145" s="61"/>
      <c r="G145" s="61" t="s">
        <v>80</v>
      </c>
      <c r="H145" s="61" t="s">
        <v>80</v>
      </c>
      <c r="I145" s="61" t="s">
        <v>80</v>
      </c>
      <c r="J145" s="61" t="s">
        <v>80</v>
      </c>
      <c r="K145" s="61" t="str">
        <f aca="true" t="shared" si="5" ref="K145:K153">IF(ISERROR(AVERAGE(C145:J145)),"  = ",AVERAGE(C145:J145))</f>
        <v>  = </v>
      </c>
    </row>
    <row r="146" spans="1:11" ht="19.5" customHeight="1">
      <c r="A146" s="85" t="s">
        <v>48</v>
      </c>
      <c r="B146" s="21" t="s">
        <v>0</v>
      </c>
      <c r="C146" s="61" t="s">
        <v>80</v>
      </c>
      <c r="D146" s="61" t="s">
        <v>80</v>
      </c>
      <c r="E146" s="61"/>
      <c r="F146" s="61"/>
      <c r="G146" s="61">
        <v>28</v>
      </c>
      <c r="H146" s="61">
        <v>45</v>
      </c>
      <c r="I146" s="61">
        <v>32</v>
      </c>
      <c r="J146" s="61">
        <v>48</v>
      </c>
      <c r="K146" s="61">
        <f t="shared" si="5"/>
        <v>38.25</v>
      </c>
    </row>
    <row r="147" spans="1:11" ht="19.5" customHeight="1">
      <c r="A147" s="85" t="s">
        <v>49</v>
      </c>
      <c r="B147" s="21" t="s">
        <v>0</v>
      </c>
      <c r="C147" s="61" t="s">
        <v>80</v>
      </c>
      <c r="D147" s="61" t="s">
        <v>80</v>
      </c>
      <c r="E147" s="61"/>
      <c r="F147" s="61"/>
      <c r="G147" s="61" t="s">
        <v>80</v>
      </c>
      <c r="H147" s="61" t="s">
        <v>80</v>
      </c>
      <c r="I147" s="61" t="s">
        <v>80</v>
      </c>
      <c r="J147" s="61" t="s">
        <v>80</v>
      </c>
      <c r="K147" s="61" t="str">
        <f t="shared" si="5"/>
        <v>  = </v>
      </c>
    </row>
    <row r="148" spans="1:11" ht="19.5" customHeight="1">
      <c r="A148" s="85" t="s">
        <v>50</v>
      </c>
      <c r="B148" s="21" t="s">
        <v>0</v>
      </c>
      <c r="C148" s="61" t="s">
        <v>80</v>
      </c>
      <c r="D148" s="61" t="s">
        <v>80</v>
      </c>
      <c r="E148" s="61"/>
      <c r="F148" s="61"/>
      <c r="G148" s="61" t="s">
        <v>80</v>
      </c>
      <c r="H148" s="61" t="s">
        <v>80</v>
      </c>
      <c r="I148" s="61" t="s">
        <v>80</v>
      </c>
      <c r="J148" s="61" t="s">
        <v>80</v>
      </c>
      <c r="K148" s="61" t="str">
        <f t="shared" si="5"/>
        <v>  = </v>
      </c>
    </row>
    <row r="149" spans="1:11" ht="19.5" customHeight="1">
      <c r="A149" s="56" t="s">
        <v>248</v>
      </c>
      <c r="B149" s="24" t="s">
        <v>8</v>
      </c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1:11" ht="19.5" customHeight="1">
      <c r="A150" s="85" t="s">
        <v>69</v>
      </c>
      <c r="B150" s="20" t="s">
        <v>82</v>
      </c>
      <c r="C150" s="68" t="s">
        <v>80</v>
      </c>
      <c r="D150" s="68" t="s">
        <v>80</v>
      </c>
      <c r="E150" s="68"/>
      <c r="F150" s="68"/>
      <c r="G150" s="68" t="s">
        <v>80</v>
      </c>
      <c r="H150" s="68" t="s">
        <v>80</v>
      </c>
      <c r="I150" s="68" t="s">
        <v>80</v>
      </c>
      <c r="J150" s="68" t="s">
        <v>80</v>
      </c>
      <c r="K150" s="68" t="str">
        <f t="shared" si="5"/>
        <v>  = </v>
      </c>
    </row>
    <row r="151" spans="1:11" ht="19.5" customHeight="1">
      <c r="A151" s="85" t="s">
        <v>70</v>
      </c>
      <c r="B151" s="21" t="s">
        <v>0</v>
      </c>
      <c r="C151" s="69" t="s">
        <v>80</v>
      </c>
      <c r="D151" s="69" t="s">
        <v>80</v>
      </c>
      <c r="E151" s="69"/>
      <c r="F151" s="69"/>
      <c r="G151" s="69" t="s">
        <v>80</v>
      </c>
      <c r="H151" s="69" t="s">
        <v>80</v>
      </c>
      <c r="I151" s="69" t="s">
        <v>80</v>
      </c>
      <c r="J151" s="69" t="s">
        <v>80</v>
      </c>
      <c r="K151" s="69" t="str">
        <f t="shared" si="5"/>
        <v>  = </v>
      </c>
    </row>
    <row r="152" spans="1:11" ht="19.5" customHeight="1">
      <c r="A152" s="56" t="s">
        <v>249</v>
      </c>
      <c r="B152" s="23"/>
      <c r="C152" s="81"/>
      <c r="D152" s="81"/>
      <c r="E152" s="81"/>
      <c r="F152" s="81"/>
      <c r="G152" s="81"/>
      <c r="H152" s="81"/>
      <c r="I152" s="81"/>
      <c r="J152" s="81"/>
      <c r="K152" s="81"/>
    </row>
    <row r="153" spans="1:11" ht="19.5" customHeight="1">
      <c r="A153" s="92"/>
      <c r="B153" s="20" t="s">
        <v>82</v>
      </c>
      <c r="C153" s="60" t="s">
        <v>80</v>
      </c>
      <c r="D153" s="60" t="s">
        <v>80</v>
      </c>
      <c r="E153" s="60"/>
      <c r="F153" s="60"/>
      <c r="G153" s="60" t="s">
        <v>80</v>
      </c>
      <c r="H153" s="60" t="s">
        <v>80</v>
      </c>
      <c r="I153" s="60" t="s">
        <v>80</v>
      </c>
      <c r="J153" s="60" t="s">
        <v>80</v>
      </c>
      <c r="K153" s="60" t="str">
        <f t="shared" si="5"/>
        <v>  = </v>
      </c>
    </row>
    <row r="154" spans="1:11" ht="19.5" customHeight="1">
      <c r="A154" s="57"/>
      <c r="B154" s="18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9.5" customHeight="1">
      <c r="A155" s="56" t="s">
        <v>250</v>
      </c>
      <c r="B155" s="18"/>
      <c r="C155" s="82"/>
      <c r="D155" s="83"/>
      <c r="E155" s="82"/>
      <c r="F155" s="83"/>
      <c r="G155" s="82"/>
      <c r="H155" s="83"/>
      <c r="I155" s="82"/>
      <c r="J155" s="83"/>
      <c r="K155" s="82"/>
    </row>
    <row r="156" spans="1:11" ht="19.5" customHeight="1">
      <c r="A156" s="56" t="s">
        <v>71</v>
      </c>
      <c r="B156" s="18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1:11" ht="19.5" customHeight="1">
      <c r="A157" s="85" t="s">
        <v>74</v>
      </c>
      <c r="B157" s="20" t="s">
        <v>82</v>
      </c>
      <c r="C157" s="63">
        <v>5.3</v>
      </c>
      <c r="D157" s="63">
        <v>7</v>
      </c>
      <c r="E157" s="63"/>
      <c r="F157" s="63"/>
      <c r="G157" s="63">
        <v>5.3</v>
      </c>
      <c r="H157" s="63">
        <v>7</v>
      </c>
      <c r="I157" s="63">
        <v>5.3</v>
      </c>
      <c r="J157" s="63">
        <v>7</v>
      </c>
      <c r="K157" s="63">
        <f>AVERAGE(C157:J157)</f>
        <v>6.150000000000001</v>
      </c>
    </row>
    <row r="158" spans="1:11" ht="19.5" customHeight="1">
      <c r="A158" s="85" t="s">
        <v>93</v>
      </c>
      <c r="B158" s="21" t="s">
        <v>0</v>
      </c>
      <c r="C158" s="64">
        <v>12</v>
      </c>
      <c r="D158" s="64">
        <v>15</v>
      </c>
      <c r="E158" s="64"/>
      <c r="F158" s="64"/>
      <c r="G158" s="64">
        <v>12</v>
      </c>
      <c r="H158" s="64">
        <v>15.5</v>
      </c>
      <c r="I158" s="64">
        <v>12</v>
      </c>
      <c r="J158" s="64">
        <v>15.5</v>
      </c>
      <c r="K158" s="64">
        <f>AVERAGE(C158:J158)</f>
        <v>13.666666666666666</v>
      </c>
    </row>
    <row r="159" spans="1:11" ht="19.5" customHeight="1">
      <c r="A159" s="85" t="s">
        <v>90</v>
      </c>
      <c r="B159" s="21" t="s">
        <v>0</v>
      </c>
      <c r="C159" s="68" t="s">
        <v>80</v>
      </c>
      <c r="D159" s="68" t="s">
        <v>80</v>
      </c>
      <c r="E159" s="68"/>
      <c r="F159" s="68"/>
      <c r="G159" s="68" t="s">
        <v>80</v>
      </c>
      <c r="H159" s="68" t="s">
        <v>80</v>
      </c>
      <c r="I159" s="68" t="s">
        <v>80</v>
      </c>
      <c r="J159" s="68" t="s">
        <v>80</v>
      </c>
      <c r="K159" s="68" t="str">
        <f>IF(ISERROR(AVERAGE(C159:J159)),"  = ",AVERAGE(C159:J159))</f>
        <v>  = </v>
      </c>
    </row>
    <row r="160" spans="1:11" ht="19.5" customHeight="1">
      <c r="A160" s="85" t="s">
        <v>90</v>
      </c>
      <c r="B160" s="21" t="s">
        <v>85</v>
      </c>
      <c r="C160" s="68" t="s">
        <v>80</v>
      </c>
      <c r="D160" s="68" t="s">
        <v>80</v>
      </c>
      <c r="E160" s="68"/>
      <c r="F160" s="68"/>
      <c r="G160" s="68" t="s">
        <v>80</v>
      </c>
      <c r="H160" s="68" t="s">
        <v>80</v>
      </c>
      <c r="I160" s="68" t="s">
        <v>80</v>
      </c>
      <c r="J160" s="68" t="s">
        <v>80</v>
      </c>
      <c r="K160" s="68" t="str">
        <f>IF(ISERROR(AVERAGE(C160:J160)),"  = ",AVERAGE(C160:J160))</f>
        <v>  = </v>
      </c>
    </row>
    <row r="161" spans="1:11" ht="19.5" customHeight="1">
      <c r="A161" s="56" t="s">
        <v>72</v>
      </c>
      <c r="B161" s="18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9.5" customHeight="1">
      <c r="A162" s="85" t="s">
        <v>169</v>
      </c>
      <c r="B162" s="20" t="s">
        <v>82</v>
      </c>
      <c r="C162" s="60" t="s">
        <v>80</v>
      </c>
      <c r="D162" s="60" t="s">
        <v>80</v>
      </c>
      <c r="E162" s="60"/>
      <c r="F162" s="60"/>
      <c r="G162" s="60" t="s">
        <v>80</v>
      </c>
      <c r="H162" s="60" t="s">
        <v>80</v>
      </c>
      <c r="I162" s="60" t="s">
        <v>80</v>
      </c>
      <c r="J162" s="60" t="s">
        <v>80</v>
      </c>
      <c r="K162" s="60" t="str">
        <f>IF(ISERROR(AVERAGE(C162:J162)),"  = ",AVERAGE(C162:J162))</f>
        <v>  = </v>
      </c>
    </row>
    <row r="163" spans="1:11" ht="19.5" customHeight="1">
      <c r="A163" s="85" t="s">
        <v>51</v>
      </c>
      <c r="B163" s="20" t="s">
        <v>0</v>
      </c>
      <c r="C163" s="68" t="s">
        <v>80</v>
      </c>
      <c r="D163" s="68" t="s">
        <v>80</v>
      </c>
      <c r="E163" s="68"/>
      <c r="F163" s="68"/>
      <c r="G163" s="68" t="s">
        <v>80</v>
      </c>
      <c r="H163" s="68" t="s">
        <v>80</v>
      </c>
      <c r="I163" s="68" t="s">
        <v>80</v>
      </c>
      <c r="J163" s="68" t="s">
        <v>80</v>
      </c>
      <c r="K163" s="68" t="str">
        <f>IF(ISERROR(AVERAGE(C163:J163)),"  = ",AVERAGE(C163:J163))</f>
        <v>  = </v>
      </c>
    </row>
    <row r="164" spans="1:11" ht="19.5" customHeight="1">
      <c r="A164" s="85" t="s">
        <v>52</v>
      </c>
      <c r="B164" s="21" t="s">
        <v>0</v>
      </c>
      <c r="C164" s="64">
        <v>3.5</v>
      </c>
      <c r="D164" s="64">
        <v>4.6</v>
      </c>
      <c r="E164" s="64"/>
      <c r="F164" s="64"/>
      <c r="G164" s="64">
        <v>3.5</v>
      </c>
      <c r="H164" s="64">
        <v>4.6</v>
      </c>
      <c r="I164" s="64">
        <v>3.5</v>
      </c>
      <c r="J164" s="64">
        <v>4.6</v>
      </c>
      <c r="K164" s="64">
        <f>AVERAGE(C164:J164)</f>
        <v>4.05</v>
      </c>
    </row>
    <row r="165" spans="1:11" ht="19.5" customHeight="1">
      <c r="A165" s="56"/>
      <c r="B165" s="23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1:11" ht="19.5" customHeight="1">
      <c r="A166" s="56" t="s">
        <v>79</v>
      </c>
      <c r="B166" s="18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9.5" customHeight="1">
      <c r="A167" s="56" t="s">
        <v>251</v>
      </c>
      <c r="B167" s="18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9.5" customHeight="1">
      <c r="A168" s="85" t="s">
        <v>73</v>
      </c>
      <c r="B168" s="20" t="s">
        <v>82</v>
      </c>
      <c r="C168" s="63">
        <v>5.164568990894865</v>
      </c>
      <c r="D168" s="63">
        <v>8.263310385431783</v>
      </c>
      <c r="E168" s="63"/>
      <c r="F168" s="63"/>
      <c r="G168" s="63">
        <v>5.164568990894865</v>
      </c>
      <c r="H168" s="63">
        <v>8.263310385431783</v>
      </c>
      <c r="I168" s="63">
        <v>5.164568990894865</v>
      </c>
      <c r="J168" s="63">
        <v>8.263310385431783</v>
      </c>
      <c r="K168" s="63">
        <f>AVERAGE(C168:J168)</f>
        <v>6.713939688163324</v>
      </c>
    </row>
    <row r="169" spans="1:11" ht="19.5" customHeight="1">
      <c r="A169" s="85" t="s">
        <v>94</v>
      </c>
      <c r="B169" s="21" t="s">
        <v>0</v>
      </c>
      <c r="C169" s="63">
        <v>0.77</v>
      </c>
      <c r="D169" s="63">
        <v>1</v>
      </c>
      <c r="E169" s="63"/>
      <c r="F169" s="63"/>
      <c r="G169" s="63">
        <v>0.77</v>
      </c>
      <c r="H169" s="63">
        <v>1</v>
      </c>
      <c r="I169" s="63">
        <v>0.77</v>
      </c>
      <c r="J169" s="63">
        <v>1</v>
      </c>
      <c r="K169" s="61">
        <f>AVERAGE(C169:J169)</f>
        <v>0.8850000000000001</v>
      </c>
    </row>
    <row r="170" spans="1:11" ht="19.5" customHeight="1">
      <c r="A170" s="56" t="s">
        <v>252</v>
      </c>
      <c r="B170" s="18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9.5" customHeight="1">
      <c r="A171" s="85" t="s">
        <v>138</v>
      </c>
      <c r="B171" s="20" t="s">
        <v>82</v>
      </c>
      <c r="C171" s="63">
        <v>7.746853486342298</v>
      </c>
      <c r="D171" s="63">
        <v>11</v>
      </c>
      <c r="E171" s="63"/>
      <c r="F171" s="63"/>
      <c r="G171" s="63">
        <v>7.746853486342298</v>
      </c>
      <c r="H171" s="63">
        <v>11</v>
      </c>
      <c r="I171" s="63">
        <v>7.746853486342298</v>
      </c>
      <c r="J171" s="63">
        <v>11</v>
      </c>
      <c r="K171" s="63">
        <f>AVERAGE(C171:J171)</f>
        <v>9.373426743171148</v>
      </c>
    </row>
    <row r="172" spans="1:11" ht="19.5" customHeight="1">
      <c r="A172" s="85" t="s">
        <v>139</v>
      </c>
      <c r="B172" s="21" t="s">
        <v>0</v>
      </c>
      <c r="C172" s="63">
        <v>2.0658275963579458</v>
      </c>
      <c r="D172" s="63">
        <v>4</v>
      </c>
      <c r="E172" s="63"/>
      <c r="F172" s="63"/>
      <c r="G172" s="63">
        <v>2.0658275963579458</v>
      </c>
      <c r="H172" s="63">
        <v>4</v>
      </c>
      <c r="I172" s="63">
        <v>2.0658275963579458</v>
      </c>
      <c r="J172" s="63">
        <v>4</v>
      </c>
      <c r="K172" s="64">
        <f>AVERAGE(C172:J172)</f>
        <v>3.032913798178973</v>
      </c>
    </row>
    <row r="173" spans="1:11" ht="19.5" customHeight="1">
      <c r="A173" s="85" t="s">
        <v>140</v>
      </c>
      <c r="B173" s="21" t="s">
        <v>0</v>
      </c>
      <c r="C173" s="63">
        <v>1</v>
      </c>
      <c r="D173" s="63">
        <v>2.3</v>
      </c>
      <c r="E173" s="63"/>
      <c r="F173" s="63"/>
      <c r="G173" s="63">
        <v>1</v>
      </c>
      <c r="H173" s="63">
        <v>2.3</v>
      </c>
      <c r="I173" s="63">
        <v>1</v>
      </c>
      <c r="J173" s="63">
        <v>2.3</v>
      </c>
      <c r="K173" s="64">
        <f>AVERAGE(C173:J173)</f>
        <v>1.6499999999999997</v>
      </c>
    </row>
    <row r="174" spans="1:7" ht="19.5" customHeight="1">
      <c r="A174" s="95" t="s">
        <v>253</v>
      </c>
      <c r="B174" s="26"/>
      <c r="C174" s="26"/>
      <c r="D174" s="26"/>
      <c r="E174" s="22"/>
      <c r="F174" s="22"/>
      <c r="G174" s="7"/>
    </row>
    <row r="175" spans="1:7" ht="12.75">
      <c r="A175" s="19"/>
      <c r="B175" s="26"/>
      <c r="C175" s="26"/>
      <c r="D175" s="26"/>
      <c r="E175" s="22"/>
      <c r="F175" s="22"/>
      <c r="G175" s="7"/>
    </row>
    <row r="176" spans="1:7" ht="12.75">
      <c r="A176" s="19"/>
      <c r="B176" s="26"/>
      <c r="C176" s="26"/>
      <c r="D176" s="26"/>
      <c r="E176" s="22"/>
      <c r="F176" s="22"/>
      <c r="G176" s="7"/>
    </row>
    <row r="177" spans="1:7" ht="12.75">
      <c r="A177" s="7"/>
      <c r="B177" s="7"/>
      <c r="C177" s="7"/>
      <c r="D177" s="7"/>
      <c r="E177" s="1"/>
      <c r="F177" s="1"/>
      <c r="G177" s="7"/>
    </row>
    <row r="178" spans="1:7" ht="12.75">
      <c r="A178" s="11"/>
      <c r="B178" s="11"/>
      <c r="C178" s="11"/>
      <c r="D178" s="11"/>
      <c r="E178" s="6"/>
      <c r="F178" s="6"/>
      <c r="G178" s="7"/>
    </row>
  </sheetData>
  <mergeCells count="190">
    <mergeCell ref="I64:J64"/>
    <mergeCell ref="I67:J67"/>
    <mergeCell ref="I68:J68"/>
    <mergeCell ref="I69:J69"/>
    <mergeCell ref="A1:F1"/>
    <mergeCell ref="C4:D4"/>
    <mergeCell ref="E4:F4"/>
    <mergeCell ref="G4:H4"/>
    <mergeCell ref="A2:K2"/>
    <mergeCell ref="I4:J4"/>
    <mergeCell ref="C62:D62"/>
    <mergeCell ref="E62:F62"/>
    <mergeCell ref="G62:H62"/>
    <mergeCell ref="C64:D64"/>
    <mergeCell ref="E64:F64"/>
    <mergeCell ref="G64:H64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9:D99"/>
    <mergeCell ref="E99:F99"/>
    <mergeCell ref="C100:D100"/>
    <mergeCell ref="E100:F100"/>
    <mergeCell ref="C101:D101"/>
    <mergeCell ref="E101:F101"/>
    <mergeCell ref="E104:F104"/>
    <mergeCell ref="C105:D105"/>
    <mergeCell ref="E105:F105"/>
    <mergeCell ref="C102:D102"/>
    <mergeCell ref="E102:F102"/>
    <mergeCell ref="C103:D103"/>
    <mergeCell ref="E103:F103"/>
    <mergeCell ref="C112:D112"/>
    <mergeCell ref="E112:F112"/>
    <mergeCell ref="C109:D109"/>
    <mergeCell ref="E109:F109"/>
    <mergeCell ref="C110:D110"/>
    <mergeCell ref="E110:F110"/>
    <mergeCell ref="G68:H68"/>
    <mergeCell ref="G67:H67"/>
    <mergeCell ref="G69:H69"/>
    <mergeCell ref="C108:D108"/>
    <mergeCell ref="E108:F108"/>
    <mergeCell ref="C106:D106"/>
    <mergeCell ref="E106:F106"/>
    <mergeCell ref="C107:D107"/>
    <mergeCell ref="E107:F107"/>
    <mergeCell ref="C104:D104"/>
    <mergeCell ref="G70:H70"/>
    <mergeCell ref="G71:H71"/>
    <mergeCell ref="I70:J70"/>
    <mergeCell ref="I71:J71"/>
    <mergeCell ref="G72:H72"/>
    <mergeCell ref="G73:H73"/>
    <mergeCell ref="I72:J72"/>
    <mergeCell ref="I73:J73"/>
    <mergeCell ref="G74:H74"/>
    <mergeCell ref="G75:H75"/>
    <mergeCell ref="I74:J74"/>
    <mergeCell ref="I75:J75"/>
    <mergeCell ref="G76:H76"/>
    <mergeCell ref="G77:H77"/>
    <mergeCell ref="I76:J76"/>
    <mergeCell ref="I77:J77"/>
    <mergeCell ref="G78:H78"/>
    <mergeCell ref="G79:H79"/>
    <mergeCell ref="I78:J78"/>
    <mergeCell ref="I79:J79"/>
    <mergeCell ref="G80:H80"/>
    <mergeCell ref="G81:H81"/>
    <mergeCell ref="I80:J80"/>
    <mergeCell ref="I81:J81"/>
    <mergeCell ref="G82:H82"/>
    <mergeCell ref="G83:H83"/>
    <mergeCell ref="I82:J82"/>
    <mergeCell ref="I83:J83"/>
    <mergeCell ref="G87:H87"/>
    <mergeCell ref="G84:H84"/>
    <mergeCell ref="G85:H85"/>
    <mergeCell ref="I84:J84"/>
    <mergeCell ref="I85:J85"/>
    <mergeCell ref="I86:J86"/>
    <mergeCell ref="I87:J87"/>
    <mergeCell ref="G91:H91"/>
    <mergeCell ref="G88:H88"/>
    <mergeCell ref="G89:H89"/>
    <mergeCell ref="I91:J91"/>
    <mergeCell ref="I88:J88"/>
    <mergeCell ref="I89:J89"/>
    <mergeCell ref="I90:J90"/>
    <mergeCell ref="G95:H95"/>
    <mergeCell ref="G92:H92"/>
    <mergeCell ref="G93:H93"/>
    <mergeCell ref="I92:J92"/>
    <mergeCell ref="I93:J93"/>
    <mergeCell ref="I94:J94"/>
    <mergeCell ref="I95:J95"/>
    <mergeCell ref="G100:H100"/>
    <mergeCell ref="G96:H96"/>
    <mergeCell ref="G97:H97"/>
    <mergeCell ref="I100:J100"/>
    <mergeCell ref="I96:J96"/>
    <mergeCell ref="I97:J97"/>
    <mergeCell ref="I99:J99"/>
    <mergeCell ref="G104:H104"/>
    <mergeCell ref="G101:H101"/>
    <mergeCell ref="G102:H102"/>
    <mergeCell ref="I101:J101"/>
    <mergeCell ref="I102:J102"/>
    <mergeCell ref="I103:J103"/>
    <mergeCell ref="I104:J104"/>
    <mergeCell ref="G110:H110"/>
    <mergeCell ref="I109:J109"/>
    <mergeCell ref="I110:J110"/>
    <mergeCell ref="G105:H105"/>
    <mergeCell ref="G106:H106"/>
    <mergeCell ref="G107:H107"/>
    <mergeCell ref="I108:J108"/>
    <mergeCell ref="I105:J105"/>
    <mergeCell ref="I106:J106"/>
    <mergeCell ref="I107:J107"/>
    <mergeCell ref="I62:J62"/>
    <mergeCell ref="I112:J112"/>
    <mergeCell ref="G112:H112"/>
    <mergeCell ref="G108:H108"/>
    <mergeCell ref="G103:H103"/>
    <mergeCell ref="G99:H99"/>
    <mergeCell ref="G94:H94"/>
    <mergeCell ref="G90:H90"/>
    <mergeCell ref="G86:H86"/>
    <mergeCell ref="G109:H109"/>
  </mergeCells>
  <printOptions horizontalCentered="1"/>
  <pageMargins left="0.5905511811023623" right="0" top="0" bottom="0" header="0.1968503937007874" footer="0"/>
  <pageSetup fitToHeight="1" fitToWidth="1" orientation="portrait" paperSize="9" scale="2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2004-02-02T08:39:19Z</cp:lastPrinted>
  <dcterms:created xsi:type="dcterms:W3CDTF">2000-09-05T08:47:04Z</dcterms:created>
  <dcterms:modified xsi:type="dcterms:W3CDTF">2004-07-14T13:20:59Z</dcterms:modified>
  <cp:category/>
  <cp:version/>
  <cp:contentType/>
  <cp:contentStatus/>
</cp:coreProperties>
</file>