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570" windowHeight="819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H8" i="2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D48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<sst xmlns="http://schemas.openxmlformats.org/spreadsheetml/2006/main" count="340" uniqueCount="182">
  <si>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</si>
  <si>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</si>
  <si>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</si>
  <si>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</si>
  <si>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</si>
  <si>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</si>
  <si>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</si>
  <si>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</si>
  <si>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</si>
  <si>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</si>
  <si>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</si>
  <si>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</si>
  <si>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</si>
  <si>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</si>
  <si>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</si>
  <si>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</si>
  <si>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</si>
  <si>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</si>
  <si>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</si>
  <si>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</si>
  <si>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</si>
  <si>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</si>
  <si>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</si>
  <si>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</si>
  <si>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</si>
  <si>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</si>
  <si>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</si>
  <si>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</si>
  <si>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</si>
  <si>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</si>
  <si>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</si>
  <si>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</si>
  <si>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</si>
  <si>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</si>
  <si>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</si>
  <si>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</si>
  <si>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</si>
  <si>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</si>
  <si>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</si>
  <si>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</si>
  <si>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</si>
  <si>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</si>
  <si>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</si>
  <si>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</si>
  <si>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</si>
  <si>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</si>
  <si>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</si>
  <si>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</si>
  <si>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</si>
  <si>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</si>
  <si>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</si>
  <si>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</si>
  <si>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</si>
  <si>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</si>
  <si>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</si>
  <si>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</si>
  <si>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</si>
  <si>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</si>
  <si>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</si>
  <si>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</si>
  <si>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</si>
  <si>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</si>
  <si>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</si>
  <si>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</si>
  <si>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</si>
  <si>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</si>
  <si>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</si>
  <si>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</si>
  <si>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</si>
  <si>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</si>
  <si>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</si>
  <si>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</si>
  <si>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</si>
  <si>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</si>
  <si>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</si>
  <si>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</si>
  <si>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</si>
  <si>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</si>
  <si>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</si>
  <si>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</si>
  <si>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</si>
  <si>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</si>
  <si>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</si>
  <si>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</si>
  <si>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</si>
  <si>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</si>
  <si>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</si>
  <si>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</si>
  <si>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</si>
  <si>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</si>
  <si>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</si>
  <si>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</si>
  <si>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</si>
  <si>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</si>
  <si>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</si>
  <si>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</si>
  <si>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</si>
  <si>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</si>
  <si>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</si>
  <si>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</si>
  <si>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</si>
  <si>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</si>
  <si>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</si>
  <si>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</si>
  <si>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</si>
  <si>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</si>
  <si>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</si>
  <si>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</si>
  <si>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</si>
  <si>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</si>
  <si>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</si>
  <si>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</si>
  <si>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</si>
  <si>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</si>
  <si>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</si>
  <si>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</si>
  <si>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</si>
  <si>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</si>
  <si>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</si>
  <si>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</si>
  <si>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</si>
  <si>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</si>
  <si>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</si>
  <si>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</si>
  <si>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</si>
  <si>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</si>
  <si>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</si>
  <si>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</si>
  <si>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</si>
  <si>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</si>
  <si>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</si>
  <si>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</si>
  <si>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</si>
  <si>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</si>
  <si>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</si>
  <si>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</si>
  <si>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</si>
  <si>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</si>
  <si>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</si>
  <si>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</si>
  <si>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</si>
  <si>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</si>
  <si>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</si>
  <si>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</si>
  <si>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</si>
  <si>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</si>
  <si>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</si>
  <si>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</si>
  <si>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</si>
  <si>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</si>
  <si>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</si>
  <si>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</si>
  <si>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</si>
  <si>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</si>
  <si>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</si>
  <si>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</si>
  <si>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</si>
  <si>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</si>
  <si>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</si>
  <si>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</si>
  <si>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</si>
  <si>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</si>
  <si>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</si>
  <si>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</si>
  <si>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</si>
  <si>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</si>
  <si>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</si>
  <si>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</si>
  <si>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</si>
  <si>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</si>
  <si>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</si>
  <si>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</si>
  <si>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Alfa</t>
  </si>
  <si>
    <t>Beta</t>
  </si>
  <si>
    <t>DIRITTO ANNUALE 2024 - AUSILIO al CALCOLO del DIRITTO DOVUTO</t>
  </si>
  <si>
    <t xml:space="preserve">Fatturato 2023 (Euro): </t>
  </si>
  <si>
    <t>Esempio B – Impresa con sede e N. unita' locali in provincia (già iscritte al 31.12.2023):</t>
  </si>
  <si>
    <t xml:space="preserve">Numero unità locali in provincia già iscritte al 31.12.2023: </t>
  </si>
  <si>
    <t>Esempio C – Importo per N. unita' locali fuori provincia (già iscritte al 31.12.2023): (*)</t>
  </si>
  <si>
    <t>Esempio B – Impresa con sede e N. unita' locali in provincia (già iscritte al 31.12.2023) - NON si applica per i soggetti REA:</t>
  </si>
  <si>
    <t>Esempio C – Importo per N. unita' locali fuori provincia (già iscritte al 31.12.2023)  - NON si applica per i soggetti REA: (*)</t>
  </si>
  <si>
    <t>Elenco delle CCIAA che applicano la maggiorazione - aggiornato al 10/05/2024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</si>
</sst>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tabSelected="1"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174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172</v>
      </c>
      <c r="I4" s="5"/>
    </row>
    <row r="5" spans="1:257" ht="18" customHeight="1">
      <c r="G5" s="6" t="s">
        <v>175</v>
      </c>
      <c r="H5" s="8">
        <v>1</v>
      </c>
      <c r="I5" s="5"/>
    </row>
    <row r="6" spans="1:257" ht="18" customHeight="1">
      <c r="G6" s="6" t="s">
        <v>1</v>
      </c>
      <c r="H6" s="9" t="s">
        <v>92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177</v>
      </c>
      <c r="H33" s="9">
        <v>0</v>
      </c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178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2</v>
      </c>
      <c r="F48" s="44">
        <f t="shared" ref="F48:F60" si="2">IF(AND(C48&lt;&gt;"",E48&gt;0),IF($H$20*20%&gt;200,200,$H$20*20%),0)</f>
        <v>40</v>
      </c>
      <c r="G48" s="44">
        <f t="shared" ref="G48:G59" si="3">(F48*E48)</f>
        <v>80</v>
      </c>
      <c r="H48" s="44">
        <f>ROUND((G48*D48+G48),5)</f>
        <v>88</v>
      </c>
      <c r="I48" s="44">
        <f>H48-(H48*0.5)</f>
        <v>44</v>
      </c>
      <c r="J48" s="45">
        <f>ROUND(I48,2)</f>
        <v>44</v>
      </c>
      <c r="K48" s="46">
        <f t="shared" ref="K48:K60" si="4">ROUND(J48,0)</f>
        <v>44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174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173</v>
      </c>
    </row>
    <row r="5" spans="1:256" ht="18" customHeight="1">
      <c r="G5" s="6" t="s">
        <v>45</v>
      </c>
      <c r="H5" s="7">
        <v>44</v>
      </c>
    </row>
    <row r="6" spans="1:256" ht="18" customHeight="1">
      <c r="G6" s="6" t="s">
        <v>1</v>
      </c>
      <c r="H6" s="9" t="s">
        <v>134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44</v>
      </c>
    </row>
    <row r="23" spans="1:14">
      <c r="A23" s="17"/>
      <c r="B23" s="26" t="s">
        <v>24</v>
      </c>
      <c r="F23" s="23">
        <f>$H$7*F22</f>
        <v>8.8000000000000007</v>
      </c>
      <c r="G23" s="26"/>
    </row>
    <row r="24" spans="1:14">
      <c r="A24" s="17"/>
      <c r="B24" s="26" t="s">
        <v>25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52.8</v>
      </c>
    </row>
    <row r="26" spans="1:14">
      <c r="B26" s="1" t="s">
        <v>34</v>
      </c>
      <c r="F26" s="31">
        <f>ROUND(F25,0)</f>
        <v>53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179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177</v>
      </c>
      <c r="H30" s="9">
        <v>2</v>
      </c>
    </row>
    <row r="32" spans="1:14">
      <c r="A32" s="17"/>
      <c r="B32" s="26" t="s">
        <v>23</v>
      </c>
      <c r="F32" s="23">
        <f>IF(H8="IMPORTO ERRATO",(0),(H5))</f>
        <v>44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8.8000000000000007</v>
      </c>
    </row>
    <row r="34" spans="1:10">
      <c r="B34" s="26" t="s">
        <v>30</v>
      </c>
      <c r="F34" s="23">
        <f>F33*H30</f>
        <v>17.600000000000001</v>
      </c>
    </row>
    <row r="35" spans="1:10" ht="11.25" customHeight="1">
      <c r="B35" s="26" t="s">
        <v>31</v>
      </c>
      <c r="F35" s="23">
        <f>IF(H5&lt;&gt;H17,SUM(F32+F34),F34)</f>
        <v>61.6</v>
      </c>
    </row>
    <row r="36" spans="1:10">
      <c r="B36" s="26" t="s">
        <v>32</v>
      </c>
      <c r="F36" s="23">
        <f>F35*$H$7</f>
        <v>12.32</v>
      </c>
    </row>
    <row r="37" spans="1:10">
      <c r="A37" s="17"/>
      <c r="B37" s="26" t="s">
        <v>33</v>
      </c>
      <c r="F37" s="23">
        <f>ROUND(SUM(F35+F36),5)</f>
        <v>73.92</v>
      </c>
      <c r="G37" s="26"/>
    </row>
    <row r="38" spans="1:10">
      <c r="B38" s="1" t="s">
        <v>26</v>
      </c>
      <c r="F38" s="20">
        <f>ROUND(F37,2)</f>
        <v>73.92</v>
      </c>
    </row>
    <row r="39" spans="1:10">
      <c r="B39" s="1" t="s">
        <v>34</v>
      </c>
      <c r="F39" s="31">
        <f>ROUND(F38,0)</f>
        <v>74</v>
      </c>
      <c r="G39" s="32" t="s">
        <v>28</v>
      </c>
      <c r="H39" s="33"/>
    </row>
    <row r="41" spans="1:10">
      <c r="A41" s="28" t="s">
        <v>180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4" s="44">
        <f t="shared" ref="G44:G56" si="0">(F44*E44)</f>
        <v>8.8000000000000007</v>
      </c>
      <c r="H44" s="44">
        <f>ROUND((G44*D44+G44),5)</f>
        <v>9.68</v>
      </c>
      <c r="I44" s="20">
        <f>ROUND(H44,2)</f>
        <v>9.68</v>
      </c>
      <c r="J44" s="46">
        <f t="shared" ref="J44:J56" si="1">ROUND(I44,0)</f>
        <v>10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5" s="44">
        <f t="shared" si="0"/>
        <v>17.600000000000001</v>
      </c>
      <c r="H45" s="44">
        <f>ROUND((G45*D45+G45),5)</f>
        <v>19.712</v>
      </c>
      <c r="I45" s="20">
        <f t="shared" ref="I45:I56" si="3">ROUND(H45,2)</f>
        <v>19.71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workbookViewId="0">
      <selection activeCell="F99" sqref="F99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181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Cve0128</cp:lastModifiedBy>
  <cp:lastPrinted>2020-05-26T13:59:02Z</cp:lastPrinted>
  <dcterms:created xsi:type="dcterms:W3CDTF">2011-05-09T08:13:24Z</dcterms:created>
  <dcterms:modified xsi:type="dcterms:W3CDTF">2024-05-16T12:53:46Z</dcterms:modified>
</cp:coreProperties>
</file>