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5\"/>
    </mc:Choice>
  </mc:AlternateContent>
  <xr:revisionPtr revIDLastSave="0" documentId="13_ncr:1_{487E0F6D-898F-41CD-B814-584EC85082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I" sheetId="1" r:id="rId1"/>
  </sheets>
  <definedNames>
    <definedName name="_xlnm._FilterDatabase" localSheetId="0" hidden="1">DATI!$A$4:$U$48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  <c r="O54" i="1" l="1"/>
  <c r="P54" i="1"/>
  <c r="Q54" i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4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" i="1"/>
  <c r="M4" i="1"/>
  <c r="D54" i="1" l="1"/>
  <c r="D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" i="1" l="1"/>
</calcChain>
</file>

<file path=xl/sharedStrings.xml><?xml version="1.0" encoding="utf-8"?>
<sst xmlns="http://schemas.openxmlformats.org/spreadsheetml/2006/main" count="148" uniqueCount="85">
  <si>
    <t>CODICE COMUNE</t>
  </si>
  <si>
    <t>DENOMINAZIONE</t>
  </si>
  <si>
    <t>di cui stranieri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</si>
  <si>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</si>
  <si>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</si>
  <si>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</si>
  <si>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</si>
  <si>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</si>
  <si>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</si>
  <si>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PROVINCIA DI ROVIGO</t>
  </si>
  <si>
    <t>ADRIA</t>
  </si>
  <si>
    <t>ARIANO NEL POLESINE</t>
  </si>
  <si>
    <t>ARQUA'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</si>
  <si>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</si>
  <si>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</si>
  <si>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</si>
  <si>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</si>
  <si>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</si>
  <si>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</si>
  <si>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</si>
  <si>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</si>
  <si>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</si>
  <si>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</si>
  <si>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</si>
  <si>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</si>
  <si>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</si>
  <si>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</si>
  <si>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</si>
  <si>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</si>
  <si>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</si>
  <si>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</si>
  <si>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</si>
  <si>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</si>
  <si>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</si>
  <si>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</si>
  <si>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</si>
  <si>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</si>
  <si>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</si>
  <si>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</si>
  <si>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</si>
  <si>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</si>
  <si>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</si>
  <si>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</si>
  <si>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</si>
  <si>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</si>
  <si>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</si>
  <si>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</si>
  <si>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</si>
  <si>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</si>
  <si>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</si>
  <si>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</si>
  <si>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</si>
  <si>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</si>
  <si>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</si>
  <si>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</si>
  <si>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</si>
  <si>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</si>
  <si>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</si>
  <si>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</si>
  <si>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</si>
  <si>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Totale</t>
  </si>
  <si>
    <t>Fonte</t>
  </si>
  <si>
    <t>REGIONE DEL VENETO</t>
  </si>
  <si>
    <t>ISTAT
http://dati.istat.it/
Caratteristiche del territorio</t>
  </si>
  <si>
    <t>STOCKVIEW-Infocamere
Database RI Camera di Commercio</t>
  </si>
  <si>
    <t>ISTAT
http://dati.istat.it/
Popolazione e Famiglie</t>
  </si>
  <si>
    <t>SEDI IMPRESE GIOVANILI (Attive)</t>
  </si>
  <si>
    <t>IMPRESE FEMMINILI (Attive)</t>
  </si>
  <si>
    <t>IMPRESE STRANIERE (Attive)</t>
  </si>
  <si>
    <t>ADDETTI ALLE LOCALIZZAZIONI DI IMPRESE *</t>
  </si>
  <si>
    <t>TURISMO - ultimi dati disponibili a livello comunale</t>
  </si>
  <si>
    <t>Localizzazioni Registrate</t>
  </si>
  <si>
    <t>Localizzazioni Attive</t>
  </si>
  <si>
    <t>Sedi d'impresa Registrate</t>
  </si>
  <si>
    <t>Sedi d'impresa Attive</t>
  </si>
  <si>
    <t>LOCALIZZAZIONI ATTIVE PER KMQ</t>
  </si>
  <si>
    <t>LOCALIZZAZIONI ATTIVE OGNI 1000 ABITANTI</t>
  </si>
  <si>
    <t>BANCA D'ITALIA
https://infostat.bancaditalia.it/GIAVAInquiry-public/ng/area-download</t>
  </si>
  <si>
    <t>nd</t>
  </si>
  <si>
    <t>TERRITORIO (dati 2024)</t>
  </si>
  <si>
    <t>POPOLAZIONE AL 1/01/2025</t>
  </si>
  <si>
    <t>TESSUTO IMPRENDITORIALE E INDICATORI ECONOMICI (dati al 31/12/2025)</t>
  </si>
  <si>
    <t>N. FILIALI BANCARIE
(dati al 31/12/2025)</t>
  </si>
  <si>
    <t>ARRIVI  2025</t>
  </si>
  <si>
    <t>PRESENZE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</si>
</sst>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%"/>
  </numFmts>
  <fonts count="12" x14ac:knownFonts="1"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3" fillId="5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/>
    </xf>
    <xf numFmtId="43" fontId="3" fillId="6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3" fillId="6" borderId="5" xfId="1" applyNumberFormat="1" applyFont="1" applyFill="1" applyBorder="1" applyAlignment="1">
      <alignment horizontal="left" vertical="center" wrapText="1" indent="3"/>
    </xf>
    <xf numFmtId="0" fontId="10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left" vertical="center"/>
    </xf>
    <xf numFmtId="43" fontId="10" fillId="6" borderId="0" xfId="1" applyNumberFormat="1" applyFont="1" applyFill="1" applyBorder="1" applyAlignment="1">
      <alignment horizontal="right" vertical="center" wrapText="1" indent="1"/>
    </xf>
    <xf numFmtId="43" fontId="2" fillId="6" borderId="0" xfId="1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Border="1" applyAlignment="1">
      <alignment horizontal="right" vertical="center" wrapText="1" indent="1"/>
    </xf>
    <xf numFmtId="0" fontId="9" fillId="4" borderId="1" xfId="0" applyFont="1" applyFill="1" applyBorder="1" applyAlignment="1">
      <alignment horizontal="center" wrapText="1"/>
    </xf>
    <xf numFmtId="43" fontId="3" fillId="6" borderId="6" xfId="1" applyNumberFormat="1" applyFont="1" applyFill="1" applyBorder="1" applyAlignment="1">
      <alignment horizontal="right" vertical="center" indent="1"/>
    </xf>
    <xf numFmtId="43" fontId="3" fillId="6" borderId="6" xfId="1" applyNumberFormat="1" applyFont="1" applyFill="1" applyBorder="1" applyAlignment="1">
      <alignment horizontal="right" vertical="center" wrapText="1" indent="1"/>
    </xf>
    <xf numFmtId="3" fontId="9" fillId="3" borderId="6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Border="1"/>
    <xf numFmtId="3" fontId="10" fillId="2" borderId="3" xfId="0" applyNumberFormat="1" applyFont="1" applyFill="1" applyBorder="1" applyAlignment="1">
      <alignment horizontal="right" vertical="center" wrapText="1" indent="1"/>
    </xf>
    <xf numFmtId="3" fontId="10" fillId="2" borderId="0" xfId="0" applyNumberFormat="1" applyFont="1" applyFill="1" applyBorder="1" applyAlignment="1">
      <alignment horizontal="right" vertical="center" wrapText="1" indent="1"/>
    </xf>
    <xf numFmtId="3" fontId="9" fillId="2" borderId="1" xfId="0" applyNumberFormat="1" applyFont="1" applyFill="1" applyBorder="1" applyAlignment="1">
      <alignment horizontal="right" vertical="center" wrapText="1" indent="1"/>
    </xf>
    <xf numFmtId="3" fontId="9" fillId="2" borderId="6" xfId="0" applyNumberFormat="1" applyFont="1" applyFill="1" applyBorder="1" applyAlignment="1">
      <alignment horizontal="right" vertical="center" wrapText="1" indent="1"/>
    </xf>
    <xf numFmtId="3" fontId="10" fillId="5" borderId="3" xfId="0" applyNumberFormat="1" applyFont="1" applyFill="1" applyBorder="1" applyAlignment="1">
      <alignment horizontal="right" vertical="center" indent="1"/>
    </xf>
    <xf numFmtId="3" fontId="10" fillId="5" borderId="0" xfId="0" applyNumberFormat="1" applyFont="1" applyFill="1" applyBorder="1" applyAlignment="1">
      <alignment horizontal="right" vertical="center" indent="1"/>
    </xf>
    <xf numFmtId="3" fontId="3" fillId="5" borderId="6" xfId="0" applyNumberFormat="1" applyFont="1" applyFill="1" applyBorder="1" applyAlignment="1">
      <alignment horizontal="right" vertical="center" indent="1"/>
    </xf>
    <xf numFmtId="3" fontId="11" fillId="5" borderId="4" xfId="0" applyNumberFormat="1" applyFont="1" applyFill="1" applyBorder="1" applyAlignment="1">
      <alignment horizontal="right" vertical="center" indent="1"/>
    </xf>
    <xf numFmtId="3" fontId="2" fillId="8" borderId="3" xfId="0" applyNumberFormat="1" applyFont="1" applyFill="1" applyBorder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Border="1"/>
    <xf numFmtId="3" fontId="4" fillId="5" borderId="2" xfId="0" applyNumberFormat="1" applyFont="1" applyFill="1" applyBorder="1" applyAlignment="1">
      <alignment horizontal="right" vertical="center" indent="1"/>
    </xf>
    <xf numFmtId="43" fontId="2" fillId="0" borderId="0" xfId="1" applyNumberFormat="1" applyFont="1" applyBorder="1" applyAlignment="1">
      <alignment horizontal="left" indent="3"/>
    </xf>
    <xf numFmtId="0" fontId="3" fillId="11" borderId="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2" fontId="2" fillId="11" borderId="0" xfId="0" applyNumberFormat="1" applyFont="1" applyFill="1" applyBorder="1" applyAlignment="1">
      <alignment horizontal="right" vertical="center" wrapText="1" indent="1"/>
    </xf>
    <xf numFmtId="2" fontId="2" fillId="11" borderId="4" xfId="0" applyNumberFormat="1" applyFont="1" applyFill="1" applyBorder="1" applyAlignment="1">
      <alignment horizontal="right" vertical="center" wrapText="1" indent="1"/>
    </xf>
    <xf numFmtId="2" fontId="3" fillId="11" borderId="6" xfId="0" applyNumberFormat="1" applyFont="1" applyFill="1" applyBorder="1" applyAlignment="1">
      <alignment horizontal="right" vertical="center" wrapText="1" indent="1"/>
    </xf>
    <xf numFmtId="165" fontId="2" fillId="0" borderId="0" xfId="0" applyNumberFormat="1" applyFont="1" applyBorder="1"/>
    <xf numFmtId="43" fontId="0" fillId="0" borderId="0" xfId="1" applyNumberFormat="1" applyFont="1" applyBorder="1" applyAlignment="1">
      <alignment horizontal="left" indent="3"/>
    </xf>
    <xf numFmtId="0" fontId="0" fillId="0" borderId="0" xfId="0" applyBorder="1"/>
    <xf numFmtId="43" fontId="0" fillId="13" borderId="0" xfId="1" applyNumberFormat="1" applyFont="1" applyFill="1" applyBorder="1" applyAlignment="1">
      <alignment horizontal="left" indent="3"/>
    </xf>
    <xf numFmtId="0" fontId="0" fillId="13" borderId="0" xfId="0" applyFill="1" applyBorder="1"/>
    <xf numFmtId="2" fontId="3" fillId="11" borderId="2" xfId="0" applyNumberFormat="1" applyFont="1" applyFill="1" applyBorder="1" applyAlignment="1">
      <alignment horizontal="right" vertical="center" wrapText="1" indent="1"/>
    </xf>
    <xf numFmtId="10" fontId="2" fillId="0" borderId="0" xfId="0" applyNumberFormat="1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2" xfId="0" applyFill="1" applyBorder="1"/>
    <xf numFmtId="43" fontId="3" fillId="10" borderId="1" xfId="1" applyNumberFormat="1" applyFont="1" applyFill="1" applyBorder="1" applyAlignment="1">
      <alignment horizontal="center" wrapText="1"/>
    </xf>
    <xf numFmtId="43" fontId="3" fillId="10" borderId="2" xfId="1" applyNumberFormat="1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6"/>
  <sheetViews>
    <sheetView tabSelected="1" zoomScale="90" zoomScaleNormal="90" workbookViewId="0">
      <pane xSplit="2" topLeftCell="F1" activePane="topRight" state="frozen"/>
      <selection activeCell="FY11" sqref="FY11:GD11"/>
      <selection pane="topRight" activeCell="Q45" sqref="Q45"/>
    </sheetView>
  </sheetViews>
  <sheetFormatPr defaultColWidth="9.140625" defaultRowHeight="12.75" x14ac:dyDescent="0.2"/>
  <cols>
    <col min="1" max="1" width="13.5703125" style="4" customWidth="1"/>
    <col min="2" max="2" width="35.85546875" style="4" bestFit="1" customWidth="1"/>
    <col min="3" max="3" width="18.42578125" style="6" bestFit="1" customWidth="1"/>
    <col min="4" max="4" width="18" style="4" customWidth="1"/>
    <col min="5" max="8" width="14.28515625" style="41" customWidth="1"/>
    <col min="9" max="14" width="13.5703125" style="4" customWidth="1"/>
    <col min="15" max="17" width="14.140625" style="4" customWidth="1"/>
    <col min="18" max="18" width="16.85546875" style="7" customWidth="1"/>
    <col min="19" max="19" width="19.42578125" style="4" customWidth="1"/>
    <col min="20" max="20" width="15.5703125" style="4" customWidth="1"/>
    <col min="21" max="21" width="16.140625" style="4" customWidth="1"/>
    <col min="22" max="16384" width="9.140625" style="4"/>
  </cols>
  <sheetData>
    <row r="1" spans="1:21" ht="30" customHeight="1" x14ac:dyDescent="0.2">
      <c r="A1" s="63" t="s">
        <v>0</v>
      </c>
      <c r="B1" s="63" t="s">
        <v>1</v>
      </c>
      <c r="C1" s="68" t="s">
        <v>79</v>
      </c>
      <c r="D1" s="69"/>
      <c r="E1" s="70" t="s">
        <v>81</v>
      </c>
      <c r="F1" s="71"/>
      <c r="G1" s="71"/>
      <c r="H1" s="71"/>
      <c r="I1" s="71"/>
      <c r="J1" s="71"/>
      <c r="K1" s="71"/>
      <c r="L1" s="71"/>
      <c r="M1" s="71"/>
      <c r="N1" s="72"/>
      <c r="O1" s="65" t="s">
        <v>80</v>
      </c>
      <c r="P1" s="66"/>
      <c r="Q1" s="66"/>
      <c r="R1" s="67"/>
      <c r="S1" s="13"/>
      <c r="T1" s="57" t="s">
        <v>70</v>
      </c>
      <c r="U1" s="57"/>
    </row>
    <row r="2" spans="1:21" s="5" customFormat="1" ht="81.75" customHeight="1" x14ac:dyDescent="0.2">
      <c r="A2" s="64"/>
      <c r="B2" s="64"/>
      <c r="C2" s="14" t="s">
        <v>8</v>
      </c>
      <c r="D2" s="14" t="s">
        <v>3</v>
      </c>
      <c r="E2" s="15" t="s">
        <v>71</v>
      </c>
      <c r="F2" s="15" t="s">
        <v>72</v>
      </c>
      <c r="G2" s="15" t="s">
        <v>73</v>
      </c>
      <c r="H2" s="15" t="s">
        <v>74</v>
      </c>
      <c r="I2" s="15" t="s">
        <v>66</v>
      </c>
      <c r="J2" s="15" t="s">
        <v>67</v>
      </c>
      <c r="K2" s="15" t="s">
        <v>68</v>
      </c>
      <c r="L2" s="15" t="s">
        <v>69</v>
      </c>
      <c r="M2" s="42" t="s">
        <v>75</v>
      </c>
      <c r="N2" s="43" t="s">
        <v>76</v>
      </c>
      <c r="O2" s="9" t="s">
        <v>4</v>
      </c>
      <c r="P2" s="9" t="s">
        <v>5</v>
      </c>
      <c r="Q2" s="9" t="s">
        <v>60</v>
      </c>
      <c r="R2" s="11" t="s">
        <v>2</v>
      </c>
      <c r="S2" s="2" t="s">
        <v>82</v>
      </c>
      <c r="T2" s="10" t="s">
        <v>83</v>
      </c>
      <c r="U2" s="10" t="s">
        <v>84</v>
      </c>
    </row>
    <row r="3" spans="1:21" s="5" customFormat="1" ht="98.25" customHeight="1" x14ac:dyDescent="0.2">
      <c r="A3" s="3" t="s">
        <v>61</v>
      </c>
      <c r="B3" s="3"/>
      <c r="C3" s="14" t="s">
        <v>63</v>
      </c>
      <c r="D3" s="16"/>
      <c r="E3" s="60" t="s">
        <v>64</v>
      </c>
      <c r="F3" s="61"/>
      <c r="G3" s="61"/>
      <c r="H3" s="61"/>
      <c r="I3" s="61"/>
      <c r="J3" s="61"/>
      <c r="K3" s="61"/>
      <c r="L3" s="61"/>
      <c r="M3" s="61"/>
      <c r="N3" s="62"/>
      <c r="O3" s="54" t="s">
        <v>65</v>
      </c>
      <c r="P3" s="55"/>
      <c r="Q3" s="55"/>
      <c r="R3" s="56"/>
      <c r="S3" s="2" t="s">
        <v>77</v>
      </c>
      <c r="T3" s="58" t="s">
        <v>62</v>
      </c>
      <c r="U3" s="59"/>
    </row>
    <row r="4" spans="1:21" x14ac:dyDescent="0.2">
      <c r="A4" s="17">
        <v>29001</v>
      </c>
      <c r="B4" s="18" t="s">
        <v>10</v>
      </c>
      <c r="C4" s="19">
        <v>113.39</v>
      </c>
      <c r="D4" s="20">
        <f t="shared" ref="D4:D35" si="0">Q4/C4</f>
        <v>165.68480465649529</v>
      </c>
      <c r="E4" s="27">
        <v>2246</v>
      </c>
      <c r="F4" s="28">
        <v>2019</v>
      </c>
      <c r="G4" s="28">
        <v>1794</v>
      </c>
      <c r="H4" s="28">
        <v>1579</v>
      </c>
      <c r="I4" s="27">
        <v>108</v>
      </c>
      <c r="J4" s="28">
        <v>369</v>
      </c>
      <c r="K4" s="28">
        <v>178</v>
      </c>
      <c r="L4" s="28">
        <v>4375</v>
      </c>
      <c r="M4" s="44">
        <f>F4/C4</f>
        <v>17.805802980862509</v>
      </c>
      <c r="N4" s="45">
        <f>F4*1000/Q4</f>
        <v>107.46792995156225</v>
      </c>
      <c r="O4" s="31">
        <v>9212</v>
      </c>
      <c r="P4" s="32">
        <v>9575</v>
      </c>
      <c r="Q4" s="32">
        <v>18787</v>
      </c>
      <c r="R4" s="34">
        <v>1750</v>
      </c>
      <c r="S4" s="21">
        <v>10</v>
      </c>
      <c r="T4" s="35">
        <v>8301</v>
      </c>
      <c r="U4" s="36">
        <v>19010</v>
      </c>
    </row>
    <row r="5" spans="1:21" x14ac:dyDescent="0.2">
      <c r="A5" s="17">
        <v>29002</v>
      </c>
      <c r="B5" s="18" t="s">
        <v>11</v>
      </c>
      <c r="C5" s="19">
        <v>80.625100000000003</v>
      </c>
      <c r="D5" s="20">
        <f t="shared" si="0"/>
        <v>47.317770768656409</v>
      </c>
      <c r="E5" s="27">
        <v>507</v>
      </c>
      <c r="F5" s="28">
        <v>472</v>
      </c>
      <c r="G5" s="28">
        <v>410</v>
      </c>
      <c r="H5" s="28">
        <v>377</v>
      </c>
      <c r="I5" s="27">
        <v>20</v>
      </c>
      <c r="J5" s="28">
        <v>97</v>
      </c>
      <c r="K5" s="28">
        <v>27</v>
      </c>
      <c r="L5" s="28">
        <v>1095</v>
      </c>
      <c r="M5" s="44">
        <f>F5/C5</f>
        <v>5.8542563047983815</v>
      </c>
      <c r="N5" s="45">
        <f t="shared" ref="N5:N54" si="1">F5*1000/Q5</f>
        <v>123.7221494102228</v>
      </c>
      <c r="O5" s="31">
        <v>1839</v>
      </c>
      <c r="P5" s="32">
        <v>1976</v>
      </c>
      <c r="Q5" s="32">
        <v>3815</v>
      </c>
      <c r="R5" s="34">
        <v>241</v>
      </c>
      <c r="S5" s="21">
        <v>1</v>
      </c>
      <c r="T5" s="35">
        <v>1799</v>
      </c>
      <c r="U5" s="36">
        <v>6443</v>
      </c>
    </row>
    <row r="6" spans="1:21" x14ac:dyDescent="0.2">
      <c r="A6" s="17">
        <v>29003</v>
      </c>
      <c r="B6" s="18" t="s">
        <v>12</v>
      </c>
      <c r="C6" s="19">
        <v>19.928100000000001</v>
      </c>
      <c r="D6" s="20">
        <f t="shared" si="0"/>
        <v>128.21091825111276</v>
      </c>
      <c r="E6" s="27">
        <v>285</v>
      </c>
      <c r="F6" s="28">
        <v>270</v>
      </c>
      <c r="G6" s="28">
        <v>221</v>
      </c>
      <c r="H6" s="28">
        <v>208</v>
      </c>
      <c r="I6" s="27">
        <v>15</v>
      </c>
      <c r="J6" s="28">
        <v>55</v>
      </c>
      <c r="K6" s="28">
        <v>18</v>
      </c>
      <c r="L6" s="28">
        <v>1247</v>
      </c>
      <c r="M6" s="44">
        <f t="shared" ref="M6:M54" si="2">F6/C6</f>
        <v>13.548707603835789</v>
      </c>
      <c r="N6" s="45">
        <f t="shared" si="1"/>
        <v>105.67514677103718</v>
      </c>
      <c r="O6" s="31">
        <v>1286</v>
      </c>
      <c r="P6" s="32">
        <v>1269</v>
      </c>
      <c r="Q6" s="32">
        <v>2555</v>
      </c>
      <c r="R6" s="34">
        <v>211</v>
      </c>
      <c r="S6" s="21">
        <v>1</v>
      </c>
      <c r="T6" s="35" t="s">
        <v>78</v>
      </c>
      <c r="U6" s="36" t="s">
        <v>78</v>
      </c>
    </row>
    <row r="7" spans="1:21" x14ac:dyDescent="0.2">
      <c r="A7" s="17">
        <v>29004</v>
      </c>
      <c r="B7" s="18" t="s">
        <v>13</v>
      </c>
      <c r="C7" s="19">
        <v>44.534799999999997</v>
      </c>
      <c r="D7" s="20">
        <f t="shared" si="0"/>
        <v>230.22445368565707</v>
      </c>
      <c r="E7" s="27">
        <v>1474</v>
      </c>
      <c r="F7" s="28">
        <v>1347</v>
      </c>
      <c r="G7" s="28">
        <v>1188</v>
      </c>
      <c r="H7" s="28">
        <v>1065</v>
      </c>
      <c r="I7" s="27">
        <v>84</v>
      </c>
      <c r="J7" s="28">
        <v>235</v>
      </c>
      <c r="K7" s="28">
        <v>159</v>
      </c>
      <c r="L7" s="28">
        <v>4623</v>
      </c>
      <c r="M7" s="44">
        <f t="shared" si="2"/>
        <v>30.246009861950657</v>
      </c>
      <c r="N7" s="45">
        <f t="shared" si="1"/>
        <v>131.37618258070808</v>
      </c>
      <c r="O7" s="31">
        <v>5094</v>
      </c>
      <c r="P7" s="32">
        <v>5159</v>
      </c>
      <c r="Q7" s="32">
        <v>10253</v>
      </c>
      <c r="R7" s="34">
        <v>1398</v>
      </c>
      <c r="S7" s="21">
        <v>7</v>
      </c>
      <c r="T7" s="35">
        <v>2100</v>
      </c>
      <c r="U7" s="36">
        <v>8375</v>
      </c>
    </row>
    <row r="8" spans="1:21" x14ac:dyDescent="0.2">
      <c r="A8" s="17">
        <v>29005</v>
      </c>
      <c r="B8" s="18" t="s">
        <v>14</v>
      </c>
      <c r="C8" s="19">
        <v>21.358400000000003</v>
      </c>
      <c r="D8" s="20">
        <f t="shared" si="0"/>
        <v>56.745823657202777</v>
      </c>
      <c r="E8" s="27">
        <v>140</v>
      </c>
      <c r="F8" s="28">
        <v>136</v>
      </c>
      <c r="G8" s="28">
        <v>122</v>
      </c>
      <c r="H8" s="28">
        <v>118</v>
      </c>
      <c r="I8" s="27">
        <v>4</v>
      </c>
      <c r="J8" s="28">
        <v>22</v>
      </c>
      <c r="K8" s="28">
        <v>12</v>
      </c>
      <c r="L8" s="28">
        <v>157</v>
      </c>
      <c r="M8" s="44">
        <f t="shared" si="2"/>
        <v>6.3675181661547668</v>
      </c>
      <c r="N8" s="45">
        <f t="shared" si="1"/>
        <v>112.21122112211221</v>
      </c>
      <c r="O8" s="31">
        <v>625</v>
      </c>
      <c r="P8" s="32">
        <v>587</v>
      </c>
      <c r="Q8" s="32">
        <v>1212</v>
      </c>
      <c r="R8" s="34">
        <v>173</v>
      </c>
      <c r="S8" s="21">
        <v>1</v>
      </c>
      <c r="T8" s="35">
        <v>388</v>
      </c>
      <c r="U8" s="36">
        <v>1359</v>
      </c>
    </row>
    <row r="9" spans="1:21" x14ac:dyDescent="0.2">
      <c r="A9" s="17">
        <v>29006</v>
      </c>
      <c r="B9" s="18" t="s">
        <v>15</v>
      </c>
      <c r="C9" s="19">
        <v>17.9679</v>
      </c>
      <c r="D9" s="20">
        <f t="shared" si="0"/>
        <v>130.06528308817391</v>
      </c>
      <c r="E9" s="27">
        <v>299</v>
      </c>
      <c r="F9" s="28">
        <v>279</v>
      </c>
      <c r="G9" s="28">
        <v>248</v>
      </c>
      <c r="H9" s="28">
        <v>230</v>
      </c>
      <c r="I9" s="27">
        <v>11</v>
      </c>
      <c r="J9" s="28">
        <v>43</v>
      </c>
      <c r="K9" s="28">
        <v>12</v>
      </c>
      <c r="L9" s="28">
        <v>925</v>
      </c>
      <c r="M9" s="44">
        <f t="shared" si="2"/>
        <v>15.52769104903745</v>
      </c>
      <c r="N9" s="45">
        <f t="shared" si="1"/>
        <v>119.38382541720154</v>
      </c>
      <c r="O9" s="31">
        <v>1150</v>
      </c>
      <c r="P9" s="32">
        <v>1187</v>
      </c>
      <c r="Q9" s="32">
        <v>2337</v>
      </c>
      <c r="R9" s="34">
        <v>196</v>
      </c>
      <c r="S9" s="21">
        <v>1</v>
      </c>
      <c r="T9" s="35">
        <v>727</v>
      </c>
      <c r="U9" s="36">
        <v>2603</v>
      </c>
    </row>
    <row r="10" spans="1:21" x14ac:dyDescent="0.2">
      <c r="A10" s="17">
        <v>29007</v>
      </c>
      <c r="B10" s="18" t="s">
        <v>16</v>
      </c>
      <c r="C10" s="19">
        <v>6.1227999999999998</v>
      </c>
      <c r="D10" s="20">
        <f t="shared" si="0"/>
        <v>228.65355719605409</v>
      </c>
      <c r="E10" s="27">
        <v>149</v>
      </c>
      <c r="F10" s="28">
        <v>131</v>
      </c>
      <c r="G10" s="28">
        <v>129</v>
      </c>
      <c r="H10" s="28">
        <v>111</v>
      </c>
      <c r="I10" s="27">
        <v>7</v>
      </c>
      <c r="J10" s="28">
        <v>19</v>
      </c>
      <c r="K10" s="28">
        <v>29</v>
      </c>
      <c r="L10" s="28">
        <v>539</v>
      </c>
      <c r="M10" s="44">
        <f t="shared" si="2"/>
        <v>21.395439994773632</v>
      </c>
      <c r="N10" s="45">
        <f t="shared" si="1"/>
        <v>93.571428571428569</v>
      </c>
      <c r="O10" s="31">
        <v>704</v>
      </c>
      <c r="P10" s="32">
        <v>696</v>
      </c>
      <c r="Q10" s="32">
        <v>1400</v>
      </c>
      <c r="R10" s="34">
        <v>283</v>
      </c>
      <c r="S10" s="21">
        <v>0</v>
      </c>
      <c r="T10" s="35" t="s">
        <v>78</v>
      </c>
      <c r="U10" s="36" t="s">
        <v>78</v>
      </c>
    </row>
    <row r="11" spans="1:21" x14ac:dyDescent="0.2">
      <c r="A11" s="17">
        <v>29008</v>
      </c>
      <c r="B11" s="18" t="s">
        <v>17</v>
      </c>
      <c r="C11" s="19">
        <v>10.848800000000001</v>
      </c>
      <c r="D11" s="20">
        <f t="shared" si="0"/>
        <v>62.771919474964967</v>
      </c>
      <c r="E11" s="27">
        <v>94</v>
      </c>
      <c r="F11" s="28">
        <v>85</v>
      </c>
      <c r="G11" s="28">
        <v>72</v>
      </c>
      <c r="H11" s="28">
        <v>64</v>
      </c>
      <c r="I11" s="27">
        <v>6</v>
      </c>
      <c r="J11" s="28">
        <v>18</v>
      </c>
      <c r="K11" s="28">
        <v>7</v>
      </c>
      <c r="L11" s="28">
        <v>359</v>
      </c>
      <c r="M11" s="44">
        <f t="shared" si="2"/>
        <v>7.8349679227195628</v>
      </c>
      <c r="N11" s="45">
        <f t="shared" si="1"/>
        <v>124.81644640234948</v>
      </c>
      <c r="O11" s="31">
        <v>348</v>
      </c>
      <c r="P11" s="32">
        <v>333</v>
      </c>
      <c r="Q11" s="32">
        <v>681</v>
      </c>
      <c r="R11" s="34">
        <v>116</v>
      </c>
      <c r="S11" s="21">
        <v>0</v>
      </c>
      <c r="T11" s="35" t="s">
        <v>78</v>
      </c>
      <c r="U11" s="36" t="s">
        <v>78</v>
      </c>
    </row>
    <row r="12" spans="1:21" x14ac:dyDescent="0.2">
      <c r="A12" s="17">
        <v>29009</v>
      </c>
      <c r="B12" s="18" t="s">
        <v>18</v>
      </c>
      <c r="C12" s="19">
        <v>32.650300000000001</v>
      </c>
      <c r="D12" s="20">
        <f t="shared" si="0"/>
        <v>77.610312922086464</v>
      </c>
      <c r="E12" s="27">
        <v>294</v>
      </c>
      <c r="F12" s="28">
        <v>262</v>
      </c>
      <c r="G12" s="28">
        <v>254</v>
      </c>
      <c r="H12" s="28">
        <v>224</v>
      </c>
      <c r="I12" s="27">
        <v>5</v>
      </c>
      <c r="J12" s="28">
        <v>61</v>
      </c>
      <c r="K12" s="28">
        <v>33</v>
      </c>
      <c r="L12" s="28">
        <v>462</v>
      </c>
      <c r="M12" s="44">
        <f t="shared" si="2"/>
        <v>8.0244285657405907</v>
      </c>
      <c r="N12" s="45">
        <f t="shared" si="1"/>
        <v>103.39384372533544</v>
      </c>
      <c r="O12" s="31">
        <v>1255</v>
      </c>
      <c r="P12" s="32">
        <v>1279</v>
      </c>
      <c r="Q12" s="32">
        <v>2534</v>
      </c>
      <c r="R12" s="34">
        <v>234</v>
      </c>
      <c r="S12" s="21">
        <v>0</v>
      </c>
      <c r="T12" s="35" t="s">
        <v>78</v>
      </c>
      <c r="U12" s="36" t="s">
        <v>78</v>
      </c>
    </row>
    <row r="13" spans="1:21" x14ac:dyDescent="0.2">
      <c r="A13" s="17">
        <v>29010</v>
      </c>
      <c r="B13" s="18" t="s">
        <v>19</v>
      </c>
      <c r="C13" s="19">
        <v>14.374600000000001</v>
      </c>
      <c r="D13" s="20">
        <f t="shared" si="0"/>
        <v>57.114632754998397</v>
      </c>
      <c r="E13" s="27">
        <v>108</v>
      </c>
      <c r="F13" s="28">
        <v>103</v>
      </c>
      <c r="G13" s="28">
        <v>87</v>
      </c>
      <c r="H13" s="28">
        <v>83</v>
      </c>
      <c r="I13" s="27">
        <v>4</v>
      </c>
      <c r="J13" s="28">
        <v>19</v>
      </c>
      <c r="K13" s="28">
        <v>11</v>
      </c>
      <c r="L13" s="28">
        <v>213</v>
      </c>
      <c r="M13" s="44">
        <f t="shared" si="2"/>
        <v>7.1654167768146584</v>
      </c>
      <c r="N13" s="45">
        <f t="shared" si="1"/>
        <v>125.45676004872107</v>
      </c>
      <c r="O13" s="31">
        <v>401</v>
      </c>
      <c r="P13" s="32">
        <v>420</v>
      </c>
      <c r="Q13" s="32">
        <v>821</v>
      </c>
      <c r="R13" s="34">
        <v>73</v>
      </c>
      <c r="S13" s="21">
        <v>0</v>
      </c>
      <c r="T13" s="35" t="s">
        <v>78</v>
      </c>
      <c r="U13" s="36" t="s">
        <v>78</v>
      </c>
    </row>
    <row r="14" spans="1:21" x14ac:dyDescent="0.2">
      <c r="A14" s="17">
        <v>29011</v>
      </c>
      <c r="B14" s="18" t="s">
        <v>20</v>
      </c>
      <c r="C14" s="19">
        <v>22.129499999999997</v>
      </c>
      <c r="D14" s="20">
        <f t="shared" si="0"/>
        <v>68.641406267651789</v>
      </c>
      <c r="E14" s="27">
        <v>171</v>
      </c>
      <c r="F14" s="28">
        <v>164</v>
      </c>
      <c r="G14" s="28">
        <v>139</v>
      </c>
      <c r="H14" s="28">
        <v>132</v>
      </c>
      <c r="I14" s="27">
        <v>4</v>
      </c>
      <c r="J14" s="28">
        <v>20</v>
      </c>
      <c r="K14" s="28">
        <v>9</v>
      </c>
      <c r="L14" s="28">
        <v>360</v>
      </c>
      <c r="M14" s="44">
        <f t="shared" si="2"/>
        <v>7.4109220723468683</v>
      </c>
      <c r="N14" s="45">
        <f t="shared" si="1"/>
        <v>107.96576695194207</v>
      </c>
      <c r="O14" s="31">
        <v>793</v>
      </c>
      <c r="P14" s="32">
        <v>726</v>
      </c>
      <c r="Q14" s="32">
        <v>1519</v>
      </c>
      <c r="R14" s="34">
        <v>139</v>
      </c>
      <c r="S14" s="21">
        <v>1</v>
      </c>
      <c r="T14" s="35" t="s">
        <v>78</v>
      </c>
      <c r="U14" s="36" t="s">
        <v>78</v>
      </c>
    </row>
    <row r="15" spans="1:21" x14ac:dyDescent="0.2">
      <c r="A15" s="17">
        <v>29012</v>
      </c>
      <c r="B15" s="18" t="s">
        <v>21</v>
      </c>
      <c r="C15" s="19">
        <v>11.840499999999999</v>
      </c>
      <c r="D15" s="20">
        <f t="shared" si="0"/>
        <v>338.83704235463034</v>
      </c>
      <c r="E15" s="27">
        <v>391</v>
      </c>
      <c r="F15" s="28">
        <v>361</v>
      </c>
      <c r="G15" s="28">
        <v>298</v>
      </c>
      <c r="H15" s="28">
        <v>270</v>
      </c>
      <c r="I15" s="27">
        <v>24</v>
      </c>
      <c r="J15" s="28">
        <v>63</v>
      </c>
      <c r="K15" s="28">
        <v>47</v>
      </c>
      <c r="L15" s="28">
        <v>1072</v>
      </c>
      <c r="M15" s="44">
        <f t="shared" si="2"/>
        <v>30.488577340483936</v>
      </c>
      <c r="N15" s="45">
        <f t="shared" si="1"/>
        <v>89.980059820538386</v>
      </c>
      <c r="O15" s="31">
        <v>1956</v>
      </c>
      <c r="P15" s="32">
        <v>2056</v>
      </c>
      <c r="Q15" s="32">
        <v>4012</v>
      </c>
      <c r="R15" s="34">
        <v>551</v>
      </c>
      <c r="S15" s="21">
        <v>2</v>
      </c>
      <c r="T15" s="35" t="s">
        <v>78</v>
      </c>
      <c r="U15" s="36" t="s">
        <v>78</v>
      </c>
    </row>
    <row r="16" spans="1:21" x14ac:dyDescent="0.2">
      <c r="A16" s="17">
        <v>29013</v>
      </c>
      <c r="B16" s="18" t="s">
        <v>22</v>
      </c>
      <c r="C16" s="19">
        <v>37.914099999999998</v>
      </c>
      <c r="D16" s="20">
        <f t="shared" si="0"/>
        <v>68.233190290683424</v>
      </c>
      <c r="E16" s="27">
        <v>254</v>
      </c>
      <c r="F16" s="28">
        <v>243</v>
      </c>
      <c r="G16" s="28">
        <v>216</v>
      </c>
      <c r="H16" s="28">
        <v>206</v>
      </c>
      <c r="I16" s="27">
        <v>12</v>
      </c>
      <c r="J16" s="28">
        <v>40</v>
      </c>
      <c r="K16" s="28">
        <v>36</v>
      </c>
      <c r="L16" s="28">
        <v>591</v>
      </c>
      <c r="M16" s="44">
        <f t="shared" si="2"/>
        <v>6.4092250640263124</v>
      </c>
      <c r="N16" s="45">
        <f t="shared" si="1"/>
        <v>93.931194433706992</v>
      </c>
      <c r="O16" s="31">
        <v>1294</v>
      </c>
      <c r="P16" s="32">
        <v>1293</v>
      </c>
      <c r="Q16" s="32">
        <v>2587</v>
      </c>
      <c r="R16" s="34">
        <v>373</v>
      </c>
      <c r="S16" s="21">
        <v>0</v>
      </c>
      <c r="T16" s="35" t="s">
        <v>78</v>
      </c>
      <c r="U16" s="36" t="s">
        <v>78</v>
      </c>
    </row>
    <row r="17" spans="1:21" x14ac:dyDescent="0.2">
      <c r="A17" s="17">
        <v>29014</v>
      </c>
      <c r="B17" s="18" t="s">
        <v>23</v>
      </c>
      <c r="C17" s="19">
        <v>28.618000000000002</v>
      </c>
      <c r="D17" s="20">
        <f t="shared" si="0"/>
        <v>54.441260744985669</v>
      </c>
      <c r="E17" s="27">
        <v>183</v>
      </c>
      <c r="F17" s="28">
        <v>171</v>
      </c>
      <c r="G17" s="28">
        <v>160</v>
      </c>
      <c r="H17" s="28">
        <v>148</v>
      </c>
      <c r="I17" s="27">
        <v>17</v>
      </c>
      <c r="J17" s="28">
        <v>26</v>
      </c>
      <c r="K17" s="28">
        <v>23</v>
      </c>
      <c r="L17" s="28">
        <v>381</v>
      </c>
      <c r="M17" s="44">
        <f t="shared" si="2"/>
        <v>5.9752603256691588</v>
      </c>
      <c r="N17" s="45">
        <f t="shared" si="1"/>
        <v>109.7560975609756</v>
      </c>
      <c r="O17" s="31">
        <v>780</v>
      </c>
      <c r="P17" s="32">
        <v>778</v>
      </c>
      <c r="Q17" s="32">
        <v>1558</v>
      </c>
      <c r="R17" s="34">
        <v>263</v>
      </c>
      <c r="S17" s="21">
        <v>1</v>
      </c>
      <c r="T17" s="35" t="s">
        <v>78</v>
      </c>
      <c r="U17" s="36" t="s">
        <v>78</v>
      </c>
    </row>
    <row r="18" spans="1:21" x14ac:dyDescent="0.2">
      <c r="A18" s="17">
        <v>29015</v>
      </c>
      <c r="B18" s="18" t="s">
        <v>24</v>
      </c>
      <c r="C18" s="19">
        <v>30.170400000000001</v>
      </c>
      <c r="D18" s="20">
        <f t="shared" si="0"/>
        <v>111.36743298066979</v>
      </c>
      <c r="E18" s="27">
        <v>298</v>
      </c>
      <c r="F18" s="28">
        <v>278</v>
      </c>
      <c r="G18" s="28">
        <v>266</v>
      </c>
      <c r="H18" s="28">
        <v>247</v>
      </c>
      <c r="I18" s="27">
        <v>13</v>
      </c>
      <c r="J18" s="28">
        <v>59</v>
      </c>
      <c r="K18" s="28">
        <v>30</v>
      </c>
      <c r="L18" s="28">
        <v>1515</v>
      </c>
      <c r="M18" s="44">
        <f t="shared" si="2"/>
        <v>9.2143292763768461</v>
      </c>
      <c r="N18" s="45">
        <f t="shared" si="1"/>
        <v>82.738095238095241</v>
      </c>
      <c r="O18" s="31">
        <v>1636</v>
      </c>
      <c r="P18" s="32">
        <v>1724</v>
      </c>
      <c r="Q18" s="32">
        <v>3360</v>
      </c>
      <c r="R18" s="34">
        <v>281</v>
      </c>
      <c r="S18" s="21">
        <v>1</v>
      </c>
      <c r="T18" s="35" t="s">
        <v>78</v>
      </c>
      <c r="U18" s="36" t="s">
        <v>78</v>
      </c>
    </row>
    <row r="19" spans="1:21" x14ac:dyDescent="0.2">
      <c r="A19" s="17">
        <v>29017</v>
      </c>
      <c r="B19" s="18" t="s">
        <v>25</v>
      </c>
      <c r="C19" s="19">
        <v>18.5473</v>
      </c>
      <c r="D19" s="20">
        <f t="shared" si="0"/>
        <v>119.96355264647684</v>
      </c>
      <c r="E19" s="27">
        <v>261</v>
      </c>
      <c r="F19" s="28">
        <v>239</v>
      </c>
      <c r="G19" s="28">
        <v>220</v>
      </c>
      <c r="H19" s="28">
        <v>200</v>
      </c>
      <c r="I19" s="27">
        <v>23</v>
      </c>
      <c r="J19" s="28">
        <v>45</v>
      </c>
      <c r="K19" s="28">
        <v>26</v>
      </c>
      <c r="L19" s="28">
        <v>578</v>
      </c>
      <c r="M19" s="44">
        <f t="shared" si="2"/>
        <v>12.885972621351895</v>
      </c>
      <c r="N19" s="45">
        <f t="shared" si="1"/>
        <v>107.41573033707866</v>
      </c>
      <c r="O19" s="31">
        <v>1078</v>
      </c>
      <c r="P19" s="32">
        <v>1147</v>
      </c>
      <c r="Q19" s="32">
        <v>2225</v>
      </c>
      <c r="R19" s="34">
        <v>250</v>
      </c>
      <c r="S19" s="21">
        <v>0</v>
      </c>
      <c r="T19" s="35" t="s">
        <v>78</v>
      </c>
      <c r="U19" s="36" t="s">
        <v>78</v>
      </c>
    </row>
    <row r="20" spans="1:21" x14ac:dyDescent="0.2">
      <c r="A20" s="17">
        <v>29018</v>
      </c>
      <c r="B20" s="18" t="s">
        <v>26</v>
      </c>
      <c r="C20" s="19">
        <v>16.065300000000001</v>
      </c>
      <c r="D20" s="20">
        <f t="shared" si="0"/>
        <v>152.93832047954285</v>
      </c>
      <c r="E20" s="27">
        <v>200</v>
      </c>
      <c r="F20" s="28">
        <v>194</v>
      </c>
      <c r="G20" s="28">
        <v>160</v>
      </c>
      <c r="H20" s="28">
        <v>155</v>
      </c>
      <c r="I20" s="27">
        <v>5</v>
      </c>
      <c r="J20" s="28">
        <v>32</v>
      </c>
      <c r="K20" s="28">
        <v>8</v>
      </c>
      <c r="L20" s="28">
        <v>550</v>
      </c>
      <c r="M20" s="44">
        <f t="shared" si="2"/>
        <v>12.075715984139729</v>
      </c>
      <c r="N20" s="45">
        <f t="shared" si="1"/>
        <v>78.958078958078957</v>
      </c>
      <c r="O20" s="31">
        <v>1188</v>
      </c>
      <c r="P20" s="32">
        <v>1269</v>
      </c>
      <c r="Q20" s="32">
        <v>2457</v>
      </c>
      <c r="R20" s="34">
        <v>208</v>
      </c>
      <c r="S20" s="21">
        <v>1</v>
      </c>
      <c r="T20" s="35" t="s">
        <v>78</v>
      </c>
      <c r="U20" s="36" t="s">
        <v>78</v>
      </c>
    </row>
    <row r="21" spans="1:21" x14ac:dyDescent="0.2">
      <c r="A21" s="17">
        <v>29019</v>
      </c>
      <c r="B21" s="18" t="s">
        <v>27</v>
      </c>
      <c r="C21" s="19">
        <v>31.858699999999999</v>
      </c>
      <c r="D21" s="20">
        <f t="shared" si="0"/>
        <v>54.647553101664542</v>
      </c>
      <c r="E21" s="27">
        <v>207</v>
      </c>
      <c r="F21" s="28">
        <v>197</v>
      </c>
      <c r="G21" s="28">
        <v>168</v>
      </c>
      <c r="H21" s="28">
        <v>160</v>
      </c>
      <c r="I21" s="27">
        <v>12</v>
      </c>
      <c r="J21" s="28">
        <v>39</v>
      </c>
      <c r="K21" s="28">
        <v>10</v>
      </c>
      <c r="L21" s="28">
        <v>312</v>
      </c>
      <c r="M21" s="44">
        <f t="shared" si="2"/>
        <v>6.1835542567650279</v>
      </c>
      <c r="N21" s="45">
        <f t="shared" si="1"/>
        <v>113.15336013785181</v>
      </c>
      <c r="O21" s="31">
        <v>854</v>
      </c>
      <c r="P21" s="32">
        <v>887</v>
      </c>
      <c r="Q21" s="32">
        <v>1741</v>
      </c>
      <c r="R21" s="34">
        <v>192</v>
      </c>
      <c r="S21" s="21">
        <v>0</v>
      </c>
      <c r="T21" s="35">
        <v>342</v>
      </c>
      <c r="U21" s="36">
        <v>890</v>
      </c>
    </row>
    <row r="22" spans="1:21" x14ac:dyDescent="0.2">
      <c r="A22" s="17">
        <v>29021</v>
      </c>
      <c r="B22" s="18" t="s">
        <v>28</v>
      </c>
      <c r="C22" s="19">
        <v>18.077000000000002</v>
      </c>
      <c r="D22" s="20">
        <f t="shared" si="0"/>
        <v>119.87608563367814</v>
      </c>
      <c r="E22" s="27">
        <v>223</v>
      </c>
      <c r="F22" s="28">
        <v>209</v>
      </c>
      <c r="G22" s="28">
        <v>179</v>
      </c>
      <c r="H22" s="28">
        <v>167</v>
      </c>
      <c r="I22" s="27">
        <v>8</v>
      </c>
      <c r="J22" s="28">
        <v>32</v>
      </c>
      <c r="K22" s="28">
        <v>16</v>
      </c>
      <c r="L22" s="28">
        <v>749</v>
      </c>
      <c r="M22" s="44">
        <f t="shared" si="2"/>
        <v>11.561652929136471</v>
      </c>
      <c r="N22" s="45">
        <f t="shared" si="1"/>
        <v>96.44670050761421</v>
      </c>
      <c r="O22" s="31">
        <v>1051</v>
      </c>
      <c r="P22" s="32">
        <v>1116</v>
      </c>
      <c r="Q22" s="32">
        <v>2167</v>
      </c>
      <c r="R22" s="34">
        <v>200</v>
      </c>
      <c r="S22" s="21">
        <v>1</v>
      </c>
      <c r="T22" s="35" t="s">
        <v>78</v>
      </c>
      <c r="U22" s="36" t="s">
        <v>78</v>
      </c>
    </row>
    <row r="23" spans="1:21" x14ac:dyDescent="0.2">
      <c r="A23" s="17">
        <v>29022</v>
      </c>
      <c r="B23" s="18" t="s">
        <v>29</v>
      </c>
      <c r="C23" s="19">
        <v>27.54</v>
      </c>
      <c r="D23" s="20">
        <f t="shared" si="0"/>
        <v>141.6485112563544</v>
      </c>
      <c r="E23" s="27">
        <v>381</v>
      </c>
      <c r="F23" s="28">
        <v>353</v>
      </c>
      <c r="G23" s="28">
        <v>328</v>
      </c>
      <c r="H23" s="28">
        <v>304</v>
      </c>
      <c r="I23" s="27">
        <v>15</v>
      </c>
      <c r="J23" s="28">
        <v>66</v>
      </c>
      <c r="K23" s="28">
        <v>31</v>
      </c>
      <c r="L23" s="28">
        <v>891</v>
      </c>
      <c r="M23" s="44">
        <f t="shared" si="2"/>
        <v>12.817719680464778</v>
      </c>
      <c r="N23" s="45">
        <f t="shared" si="1"/>
        <v>90.489618046654698</v>
      </c>
      <c r="O23" s="31">
        <v>1932</v>
      </c>
      <c r="P23" s="32">
        <v>1969</v>
      </c>
      <c r="Q23" s="32">
        <v>3901</v>
      </c>
      <c r="R23" s="34">
        <v>372</v>
      </c>
      <c r="S23" s="21">
        <v>1</v>
      </c>
      <c r="T23" s="35" t="s">
        <v>78</v>
      </c>
      <c r="U23" s="36" t="s">
        <v>78</v>
      </c>
    </row>
    <row r="24" spans="1:21" x14ac:dyDescent="0.2">
      <c r="A24" s="17">
        <v>29023</v>
      </c>
      <c r="B24" s="18" t="s">
        <v>30</v>
      </c>
      <c r="C24" s="19">
        <v>21.976999999999997</v>
      </c>
      <c r="D24" s="20">
        <f t="shared" si="0"/>
        <v>60.153797151567559</v>
      </c>
      <c r="E24" s="27">
        <v>155</v>
      </c>
      <c r="F24" s="28">
        <v>152</v>
      </c>
      <c r="G24" s="28">
        <v>141</v>
      </c>
      <c r="H24" s="28">
        <v>138</v>
      </c>
      <c r="I24" s="27">
        <v>8</v>
      </c>
      <c r="J24" s="28">
        <v>24</v>
      </c>
      <c r="K24" s="28">
        <v>10</v>
      </c>
      <c r="L24" s="28">
        <v>236</v>
      </c>
      <c r="M24" s="44">
        <f t="shared" si="2"/>
        <v>6.9163216089548172</v>
      </c>
      <c r="N24" s="45">
        <f t="shared" si="1"/>
        <v>114.97730711043873</v>
      </c>
      <c r="O24" s="31">
        <v>650</v>
      </c>
      <c r="P24" s="32">
        <v>672</v>
      </c>
      <c r="Q24" s="32">
        <v>1322</v>
      </c>
      <c r="R24" s="34">
        <v>85</v>
      </c>
      <c r="S24" s="21">
        <v>0</v>
      </c>
      <c r="T24" s="35" t="s">
        <v>78</v>
      </c>
      <c r="U24" s="36" t="s">
        <v>78</v>
      </c>
    </row>
    <row r="25" spans="1:21" x14ac:dyDescent="0.2">
      <c r="A25" s="17">
        <v>29024</v>
      </c>
      <c r="B25" s="18" t="s">
        <v>31</v>
      </c>
      <c r="C25" s="19">
        <v>20.968000000000004</v>
      </c>
      <c r="D25" s="20">
        <f t="shared" si="0"/>
        <v>116.46318199160623</v>
      </c>
      <c r="E25" s="27">
        <v>294</v>
      </c>
      <c r="F25" s="28">
        <v>274</v>
      </c>
      <c r="G25" s="28">
        <v>238</v>
      </c>
      <c r="H25" s="28">
        <v>219</v>
      </c>
      <c r="I25" s="27">
        <v>8</v>
      </c>
      <c r="J25" s="28">
        <v>50</v>
      </c>
      <c r="K25" s="28">
        <v>18</v>
      </c>
      <c r="L25" s="28">
        <v>701</v>
      </c>
      <c r="M25" s="44">
        <f t="shared" si="2"/>
        <v>13.067531476535672</v>
      </c>
      <c r="N25" s="45">
        <f t="shared" si="1"/>
        <v>112.2031122031122</v>
      </c>
      <c r="O25" s="31">
        <v>1160</v>
      </c>
      <c r="P25" s="32">
        <v>1282</v>
      </c>
      <c r="Q25" s="32">
        <v>2442</v>
      </c>
      <c r="R25" s="34">
        <v>189</v>
      </c>
      <c r="S25" s="21">
        <v>0</v>
      </c>
      <c r="T25" s="35">
        <v>4133</v>
      </c>
      <c r="U25" s="36">
        <v>8064</v>
      </c>
    </row>
    <row r="26" spans="1:21" x14ac:dyDescent="0.2">
      <c r="A26" s="17">
        <v>29025</v>
      </c>
      <c r="B26" s="18" t="s">
        <v>32</v>
      </c>
      <c r="C26" s="19">
        <v>11.9916</v>
      </c>
      <c r="D26" s="20">
        <f t="shared" si="0"/>
        <v>78.888555322058778</v>
      </c>
      <c r="E26" s="27">
        <v>121</v>
      </c>
      <c r="F26" s="28">
        <v>111</v>
      </c>
      <c r="G26" s="28">
        <v>104</v>
      </c>
      <c r="H26" s="28">
        <v>95</v>
      </c>
      <c r="I26" s="27">
        <v>7</v>
      </c>
      <c r="J26" s="28">
        <v>27</v>
      </c>
      <c r="K26" s="28">
        <v>10</v>
      </c>
      <c r="L26" s="28">
        <v>180</v>
      </c>
      <c r="M26" s="44">
        <f t="shared" si="2"/>
        <v>9.2564795356749716</v>
      </c>
      <c r="N26" s="45">
        <f t="shared" si="1"/>
        <v>117.33615221987316</v>
      </c>
      <c r="O26" s="31">
        <v>467</v>
      </c>
      <c r="P26" s="32">
        <v>479</v>
      </c>
      <c r="Q26" s="32">
        <v>946</v>
      </c>
      <c r="R26" s="34">
        <v>83</v>
      </c>
      <c r="S26" s="21">
        <v>0</v>
      </c>
      <c r="T26" s="35" t="s">
        <v>78</v>
      </c>
      <c r="U26" s="36" t="s">
        <v>78</v>
      </c>
    </row>
    <row r="27" spans="1:21" x14ac:dyDescent="0.2">
      <c r="A27" s="17">
        <v>29026</v>
      </c>
      <c r="B27" s="18" t="s">
        <v>33</v>
      </c>
      <c r="C27" s="19">
        <v>24.370500000000003</v>
      </c>
      <c r="D27" s="20">
        <f t="shared" si="0"/>
        <v>59.169898032457269</v>
      </c>
      <c r="E27" s="27">
        <v>157</v>
      </c>
      <c r="F27" s="28">
        <v>150</v>
      </c>
      <c r="G27" s="28">
        <v>140</v>
      </c>
      <c r="H27" s="28">
        <v>133</v>
      </c>
      <c r="I27" s="27">
        <v>11</v>
      </c>
      <c r="J27" s="28">
        <v>30</v>
      </c>
      <c r="K27" s="28">
        <v>21</v>
      </c>
      <c r="L27" s="28">
        <v>251</v>
      </c>
      <c r="M27" s="44">
        <f t="shared" si="2"/>
        <v>6.154982458299993</v>
      </c>
      <c r="N27" s="45">
        <f t="shared" si="1"/>
        <v>104.02219140083218</v>
      </c>
      <c r="O27" s="31">
        <v>726</v>
      </c>
      <c r="P27" s="32">
        <v>716</v>
      </c>
      <c r="Q27" s="32">
        <v>1442</v>
      </c>
      <c r="R27" s="34">
        <v>168</v>
      </c>
      <c r="S27" s="21">
        <v>0</v>
      </c>
      <c r="T27" s="35" t="s">
        <v>78</v>
      </c>
      <c r="U27" s="36" t="s">
        <v>78</v>
      </c>
    </row>
    <row r="28" spans="1:21" x14ac:dyDescent="0.2">
      <c r="A28" s="17">
        <v>29027</v>
      </c>
      <c r="B28" s="18" t="s">
        <v>34</v>
      </c>
      <c r="C28" s="19">
        <v>18.4206</v>
      </c>
      <c r="D28" s="20">
        <f t="shared" si="0"/>
        <v>112.75419910317797</v>
      </c>
      <c r="E28" s="27">
        <v>266</v>
      </c>
      <c r="F28" s="28">
        <v>254</v>
      </c>
      <c r="G28" s="28">
        <v>203</v>
      </c>
      <c r="H28" s="28">
        <v>191</v>
      </c>
      <c r="I28" s="27">
        <v>12</v>
      </c>
      <c r="J28" s="28">
        <v>53</v>
      </c>
      <c r="K28" s="28">
        <v>27</v>
      </c>
      <c r="L28" s="28">
        <v>577</v>
      </c>
      <c r="M28" s="44">
        <f t="shared" si="2"/>
        <v>13.788910241794513</v>
      </c>
      <c r="N28" s="45">
        <f t="shared" si="1"/>
        <v>122.29176697159365</v>
      </c>
      <c r="O28" s="31">
        <v>1049</v>
      </c>
      <c r="P28" s="32">
        <v>1028</v>
      </c>
      <c r="Q28" s="32">
        <v>2077</v>
      </c>
      <c r="R28" s="34">
        <v>254</v>
      </c>
      <c r="S28" s="21">
        <v>0</v>
      </c>
      <c r="T28" s="35" t="s">
        <v>78</v>
      </c>
      <c r="U28" s="36" t="s">
        <v>78</v>
      </c>
    </row>
    <row r="29" spans="1:21" x14ac:dyDescent="0.2">
      <c r="A29" s="17">
        <v>29028</v>
      </c>
      <c r="B29" s="18" t="s">
        <v>35</v>
      </c>
      <c r="C29" s="19">
        <v>17.207999999999998</v>
      </c>
      <c r="D29" s="20">
        <f t="shared" si="0"/>
        <v>63.575081357508139</v>
      </c>
      <c r="E29" s="27">
        <v>119</v>
      </c>
      <c r="F29" s="28">
        <v>112</v>
      </c>
      <c r="G29" s="28">
        <v>98</v>
      </c>
      <c r="H29" s="28">
        <v>91</v>
      </c>
      <c r="I29" s="27">
        <v>2</v>
      </c>
      <c r="J29" s="28">
        <v>26</v>
      </c>
      <c r="K29" s="28">
        <v>8</v>
      </c>
      <c r="L29" s="28">
        <v>192</v>
      </c>
      <c r="M29" s="44">
        <f t="shared" si="2"/>
        <v>6.5086006508600658</v>
      </c>
      <c r="N29" s="45">
        <f t="shared" si="1"/>
        <v>102.37659963436928</v>
      </c>
      <c r="O29" s="31">
        <v>538</v>
      </c>
      <c r="P29" s="32">
        <v>556</v>
      </c>
      <c r="Q29" s="32">
        <v>1094</v>
      </c>
      <c r="R29" s="34">
        <v>134</v>
      </c>
      <c r="S29" s="21">
        <v>0</v>
      </c>
      <c r="T29" s="35" t="s">
        <v>78</v>
      </c>
      <c r="U29" s="36" t="s">
        <v>78</v>
      </c>
    </row>
    <row r="30" spans="1:21" x14ac:dyDescent="0.2">
      <c r="A30" s="17">
        <v>29029</v>
      </c>
      <c r="B30" s="18" t="s">
        <v>36</v>
      </c>
      <c r="C30" s="19">
        <v>55.061000000000007</v>
      </c>
      <c r="D30" s="20">
        <f t="shared" si="0"/>
        <v>207.55162456184956</v>
      </c>
      <c r="E30" s="27">
        <v>1289</v>
      </c>
      <c r="F30" s="28">
        <v>1178</v>
      </c>
      <c r="G30" s="28">
        <v>1061</v>
      </c>
      <c r="H30" s="28">
        <v>960</v>
      </c>
      <c r="I30" s="27">
        <v>77</v>
      </c>
      <c r="J30" s="28">
        <v>238</v>
      </c>
      <c r="K30" s="28">
        <v>102</v>
      </c>
      <c r="L30" s="28">
        <v>3280</v>
      </c>
      <c r="M30" s="44">
        <f t="shared" si="2"/>
        <v>21.394453424383862</v>
      </c>
      <c r="N30" s="45">
        <f t="shared" si="1"/>
        <v>103.08015400770039</v>
      </c>
      <c r="O30" s="31">
        <v>5688</v>
      </c>
      <c r="P30" s="32">
        <v>5740</v>
      </c>
      <c r="Q30" s="32">
        <v>11428</v>
      </c>
      <c r="R30" s="34">
        <v>1365</v>
      </c>
      <c r="S30" s="21">
        <v>3</v>
      </c>
      <c r="T30" s="35">
        <v>769</v>
      </c>
      <c r="U30" s="36">
        <v>2634</v>
      </c>
    </row>
    <row r="31" spans="1:21" x14ac:dyDescent="0.2">
      <c r="A31" s="17">
        <v>29030</v>
      </c>
      <c r="B31" s="18" t="s">
        <v>37</v>
      </c>
      <c r="C31" s="19">
        <v>39.844200000000001</v>
      </c>
      <c r="D31" s="20">
        <f t="shared" si="0"/>
        <v>80.463404962328269</v>
      </c>
      <c r="E31" s="27">
        <v>417</v>
      </c>
      <c r="F31" s="28">
        <v>385</v>
      </c>
      <c r="G31" s="28">
        <v>360</v>
      </c>
      <c r="H31" s="28">
        <v>331</v>
      </c>
      <c r="I31" s="27">
        <v>27</v>
      </c>
      <c r="J31" s="28">
        <v>75</v>
      </c>
      <c r="K31" s="28">
        <v>50</v>
      </c>
      <c r="L31" s="28">
        <v>871</v>
      </c>
      <c r="M31" s="44">
        <f t="shared" si="2"/>
        <v>9.6626359670918216</v>
      </c>
      <c r="N31" s="45">
        <f t="shared" si="1"/>
        <v>120.08733624454149</v>
      </c>
      <c r="O31" s="31">
        <v>1616</v>
      </c>
      <c r="P31" s="32">
        <v>1590</v>
      </c>
      <c r="Q31" s="32">
        <v>3206</v>
      </c>
      <c r="R31" s="34">
        <v>258</v>
      </c>
      <c r="S31" s="21">
        <v>1</v>
      </c>
      <c r="T31" s="35">
        <v>689</v>
      </c>
      <c r="U31" s="36">
        <v>2061</v>
      </c>
    </row>
    <row r="32" spans="1:21" x14ac:dyDescent="0.2">
      <c r="A32" s="17">
        <v>29031</v>
      </c>
      <c r="B32" s="18" t="s">
        <v>38</v>
      </c>
      <c r="C32" s="19">
        <v>17.676600000000001</v>
      </c>
      <c r="D32" s="20">
        <f t="shared" si="0"/>
        <v>182.21829989930188</v>
      </c>
      <c r="E32" s="27">
        <v>504</v>
      </c>
      <c r="F32" s="28">
        <v>468</v>
      </c>
      <c r="G32" s="28">
        <v>423</v>
      </c>
      <c r="H32" s="28">
        <v>388</v>
      </c>
      <c r="I32" s="27">
        <v>18</v>
      </c>
      <c r="J32" s="28">
        <v>73</v>
      </c>
      <c r="K32" s="28">
        <v>26</v>
      </c>
      <c r="L32" s="28">
        <v>1531</v>
      </c>
      <c r="M32" s="44">
        <f t="shared" si="2"/>
        <v>26.475679712161842</v>
      </c>
      <c r="N32" s="45">
        <f t="shared" si="1"/>
        <v>145.29649177274138</v>
      </c>
      <c r="O32" s="31">
        <v>1604</v>
      </c>
      <c r="P32" s="32">
        <v>1617</v>
      </c>
      <c r="Q32" s="32">
        <v>3221</v>
      </c>
      <c r="R32" s="34">
        <v>353</v>
      </c>
      <c r="S32" s="21">
        <v>1</v>
      </c>
      <c r="T32" s="35" t="s">
        <v>78</v>
      </c>
      <c r="U32" s="36" t="s">
        <v>78</v>
      </c>
    </row>
    <row r="33" spans="1:21" x14ac:dyDescent="0.2">
      <c r="A33" s="17">
        <v>29032</v>
      </c>
      <c r="B33" s="18" t="s">
        <v>39</v>
      </c>
      <c r="C33" s="19">
        <v>17.584500000000002</v>
      </c>
      <c r="D33" s="20">
        <f t="shared" si="0"/>
        <v>96.676049930336362</v>
      </c>
      <c r="E33" s="27">
        <v>185</v>
      </c>
      <c r="F33" s="28">
        <v>174</v>
      </c>
      <c r="G33" s="28">
        <v>158</v>
      </c>
      <c r="H33" s="28">
        <v>147</v>
      </c>
      <c r="I33" s="27">
        <v>4</v>
      </c>
      <c r="J33" s="28">
        <v>31</v>
      </c>
      <c r="K33" s="28">
        <v>12</v>
      </c>
      <c r="L33" s="28">
        <v>705</v>
      </c>
      <c r="M33" s="44">
        <f t="shared" si="2"/>
        <v>9.8950780516932522</v>
      </c>
      <c r="N33" s="45">
        <f t="shared" si="1"/>
        <v>102.35294117647059</v>
      </c>
      <c r="O33" s="31">
        <v>837</v>
      </c>
      <c r="P33" s="32">
        <v>863</v>
      </c>
      <c r="Q33" s="32">
        <v>1700</v>
      </c>
      <c r="R33" s="34">
        <v>207</v>
      </c>
      <c r="S33" s="21">
        <v>0</v>
      </c>
      <c r="T33" s="35" t="s">
        <v>78</v>
      </c>
      <c r="U33" s="36" t="s">
        <v>78</v>
      </c>
    </row>
    <row r="34" spans="1:21" x14ac:dyDescent="0.2">
      <c r="A34" s="17">
        <v>29033</v>
      </c>
      <c r="B34" s="18" t="s">
        <v>40</v>
      </c>
      <c r="C34" s="19">
        <v>32.330999999999996</v>
      </c>
      <c r="D34" s="20">
        <f t="shared" si="0"/>
        <v>372.76916890909661</v>
      </c>
      <c r="E34" s="27">
        <v>1506</v>
      </c>
      <c r="F34" s="28">
        <v>1321</v>
      </c>
      <c r="G34" s="28">
        <v>1159</v>
      </c>
      <c r="H34" s="28">
        <v>979</v>
      </c>
      <c r="I34" s="27">
        <v>71</v>
      </c>
      <c r="J34" s="28">
        <v>228</v>
      </c>
      <c r="K34" s="28">
        <v>162</v>
      </c>
      <c r="L34" s="28">
        <v>4396</v>
      </c>
      <c r="M34" s="44">
        <f t="shared" si="2"/>
        <v>40.858618663202506</v>
      </c>
      <c r="N34" s="45">
        <f t="shared" si="1"/>
        <v>109.60836375705277</v>
      </c>
      <c r="O34" s="31">
        <v>5893</v>
      </c>
      <c r="P34" s="32">
        <v>6159</v>
      </c>
      <c r="Q34" s="32">
        <v>12052</v>
      </c>
      <c r="R34" s="34">
        <v>1288</v>
      </c>
      <c r="S34" s="21">
        <v>4</v>
      </c>
      <c r="T34" s="35">
        <v>36133</v>
      </c>
      <c r="U34" s="36">
        <v>62188</v>
      </c>
    </row>
    <row r="35" spans="1:21" x14ac:dyDescent="0.2">
      <c r="A35" s="17">
        <v>29034</v>
      </c>
      <c r="B35" s="18" t="s">
        <v>41</v>
      </c>
      <c r="C35" s="19">
        <v>21.489699999999999</v>
      </c>
      <c r="D35" s="20">
        <f t="shared" si="0"/>
        <v>65.98509983852729</v>
      </c>
      <c r="E35" s="27">
        <v>161</v>
      </c>
      <c r="F35" s="28">
        <v>142</v>
      </c>
      <c r="G35" s="28">
        <v>137</v>
      </c>
      <c r="H35" s="28">
        <v>119</v>
      </c>
      <c r="I35" s="27">
        <v>6</v>
      </c>
      <c r="J35" s="28">
        <v>22</v>
      </c>
      <c r="K35" s="28">
        <v>18</v>
      </c>
      <c r="L35" s="28">
        <v>182</v>
      </c>
      <c r="M35" s="44">
        <f t="shared" si="2"/>
        <v>6.6078167680330582</v>
      </c>
      <c r="N35" s="45">
        <f t="shared" si="1"/>
        <v>100.1410437235543</v>
      </c>
      <c r="O35" s="31">
        <v>700</v>
      </c>
      <c r="P35" s="32">
        <v>718</v>
      </c>
      <c r="Q35" s="32">
        <v>1418</v>
      </c>
      <c r="R35" s="34">
        <v>137</v>
      </c>
      <c r="S35" s="21">
        <v>0</v>
      </c>
      <c r="T35" s="35" t="s">
        <v>78</v>
      </c>
      <c r="U35" s="36" t="s">
        <v>78</v>
      </c>
    </row>
    <row r="36" spans="1:21" x14ac:dyDescent="0.2">
      <c r="A36" s="17">
        <v>29035</v>
      </c>
      <c r="B36" s="18" t="s">
        <v>42</v>
      </c>
      <c r="C36" s="19">
        <v>21.454699999999999</v>
      </c>
      <c r="D36" s="20">
        <f t="shared" ref="D36:D54" si="3">Q36/C36</f>
        <v>65.719865577239489</v>
      </c>
      <c r="E36" s="27">
        <v>141</v>
      </c>
      <c r="F36" s="28">
        <v>131</v>
      </c>
      <c r="G36" s="28">
        <v>123</v>
      </c>
      <c r="H36" s="28">
        <v>114</v>
      </c>
      <c r="I36" s="27">
        <v>7</v>
      </c>
      <c r="J36" s="28">
        <v>15</v>
      </c>
      <c r="K36" s="28">
        <v>10</v>
      </c>
      <c r="L36" s="28">
        <v>243</v>
      </c>
      <c r="M36" s="44">
        <f t="shared" si="2"/>
        <v>6.1058882202967188</v>
      </c>
      <c r="N36" s="45">
        <f t="shared" si="1"/>
        <v>92.907801418439718</v>
      </c>
      <c r="O36" s="31">
        <v>714</v>
      </c>
      <c r="P36" s="32">
        <v>696</v>
      </c>
      <c r="Q36" s="32">
        <v>1410</v>
      </c>
      <c r="R36" s="34">
        <v>52</v>
      </c>
      <c r="S36" s="21">
        <v>0</v>
      </c>
      <c r="T36" s="35" t="s">
        <v>78</v>
      </c>
      <c r="U36" s="36" t="s">
        <v>78</v>
      </c>
    </row>
    <row r="37" spans="1:21" x14ac:dyDescent="0.2">
      <c r="A37" s="17">
        <v>29036</v>
      </c>
      <c r="B37" s="18" t="s">
        <v>43</v>
      </c>
      <c r="C37" s="19">
        <v>17.506399999999999</v>
      </c>
      <c r="D37" s="20">
        <f t="shared" si="3"/>
        <v>60.720650733446057</v>
      </c>
      <c r="E37" s="27">
        <v>130</v>
      </c>
      <c r="F37" s="28">
        <v>119</v>
      </c>
      <c r="G37" s="28">
        <v>109</v>
      </c>
      <c r="H37" s="28">
        <v>99</v>
      </c>
      <c r="I37" s="27">
        <v>2</v>
      </c>
      <c r="J37" s="28">
        <v>20</v>
      </c>
      <c r="K37" s="28">
        <v>5</v>
      </c>
      <c r="L37" s="28">
        <v>318</v>
      </c>
      <c r="M37" s="44">
        <f t="shared" si="2"/>
        <v>6.7975140520038391</v>
      </c>
      <c r="N37" s="45">
        <f t="shared" si="1"/>
        <v>111.94731890874883</v>
      </c>
      <c r="O37" s="31">
        <v>547</v>
      </c>
      <c r="P37" s="32">
        <v>516</v>
      </c>
      <c r="Q37" s="32">
        <v>1063</v>
      </c>
      <c r="R37" s="34">
        <v>75</v>
      </c>
      <c r="S37" s="21">
        <v>0</v>
      </c>
      <c r="T37" s="35">
        <v>195</v>
      </c>
      <c r="U37" s="36">
        <v>502</v>
      </c>
    </row>
    <row r="38" spans="1:21" x14ac:dyDescent="0.2">
      <c r="A38" s="17">
        <v>29037</v>
      </c>
      <c r="B38" s="18" t="s">
        <v>44</v>
      </c>
      <c r="C38" s="19">
        <v>16.4131</v>
      </c>
      <c r="D38" s="20">
        <f t="shared" si="3"/>
        <v>221.59128988429973</v>
      </c>
      <c r="E38" s="27">
        <v>384</v>
      </c>
      <c r="F38" s="28">
        <v>355</v>
      </c>
      <c r="G38" s="28">
        <v>306</v>
      </c>
      <c r="H38" s="28">
        <v>278</v>
      </c>
      <c r="I38" s="27">
        <v>23</v>
      </c>
      <c r="J38" s="28">
        <v>65</v>
      </c>
      <c r="K38" s="28">
        <v>65</v>
      </c>
      <c r="L38" s="28">
        <v>804</v>
      </c>
      <c r="M38" s="44">
        <f t="shared" si="2"/>
        <v>21.629064588651747</v>
      </c>
      <c r="N38" s="45">
        <f t="shared" si="1"/>
        <v>97.607918614242507</v>
      </c>
      <c r="O38" s="31">
        <v>1846</v>
      </c>
      <c r="P38" s="32">
        <v>1791</v>
      </c>
      <c r="Q38" s="32">
        <v>3637</v>
      </c>
      <c r="R38" s="34">
        <v>337</v>
      </c>
      <c r="S38" s="21">
        <v>2</v>
      </c>
      <c r="T38" s="35">
        <v>10339</v>
      </c>
      <c r="U38" s="36">
        <v>17324</v>
      </c>
    </row>
    <row r="39" spans="1:21" x14ac:dyDescent="0.2">
      <c r="A39" s="17">
        <v>29038</v>
      </c>
      <c r="B39" s="18" t="s">
        <v>45</v>
      </c>
      <c r="C39" s="19">
        <v>11.531400000000001</v>
      </c>
      <c r="D39" s="20">
        <f t="shared" si="3"/>
        <v>190.95686560174823</v>
      </c>
      <c r="E39" s="27">
        <v>147</v>
      </c>
      <c r="F39" s="28">
        <v>136</v>
      </c>
      <c r="G39" s="28">
        <v>116</v>
      </c>
      <c r="H39" s="28">
        <v>106</v>
      </c>
      <c r="I39" s="27">
        <v>6</v>
      </c>
      <c r="J39" s="28">
        <v>26</v>
      </c>
      <c r="K39" s="28">
        <v>5</v>
      </c>
      <c r="L39" s="28">
        <v>202</v>
      </c>
      <c r="M39" s="44">
        <f t="shared" si="2"/>
        <v>11.79388452399535</v>
      </c>
      <c r="N39" s="45">
        <f t="shared" si="1"/>
        <v>61.76203451407811</v>
      </c>
      <c r="O39" s="31">
        <v>1123</v>
      </c>
      <c r="P39" s="32">
        <v>1079</v>
      </c>
      <c r="Q39" s="32">
        <v>2202</v>
      </c>
      <c r="R39" s="34">
        <v>69</v>
      </c>
      <c r="S39" s="21">
        <v>0</v>
      </c>
      <c r="T39" s="35" t="s">
        <v>78</v>
      </c>
      <c r="U39" s="36" t="s">
        <v>78</v>
      </c>
    </row>
    <row r="40" spans="1:21" x14ac:dyDescent="0.2">
      <c r="A40" s="17">
        <v>29039</v>
      </c>
      <c r="B40" s="18" t="s">
        <v>46</v>
      </c>
      <c r="C40" s="19">
        <v>256.8802</v>
      </c>
      <c r="D40" s="20">
        <f t="shared" si="3"/>
        <v>33.957463440156147</v>
      </c>
      <c r="E40" s="27">
        <v>1868</v>
      </c>
      <c r="F40" s="28">
        <v>1806</v>
      </c>
      <c r="G40" s="28">
        <v>1651</v>
      </c>
      <c r="H40" s="28">
        <v>1590</v>
      </c>
      <c r="I40" s="27">
        <v>179</v>
      </c>
      <c r="J40" s="28">
        <v>555</v>
      </c>
      <c r="K40" s="28">
        <v>36</v>
      </c>
      <c r="L40" s="28">
        <v>3115</v>
      </c>
      <c r="M40" s="44">
        <f t="shared" si="2"/>
        <v>7.0305146134268037</v>
      </c>
      <c r="N40" s="45">
        <f t="shared" si="1"/>
        <v>207.0388627765677</v>
      </c>
      <c r="O40" s="31">
        <v>4275</v>
      </c>
      <c r="P40" s="32">
        <v>4448</v>
      </c>
      <c r="Q40" s="32">
        <v>8723</v>
      </c>
      <c r="R40" s="34">
        <v>159</v>
      </c>
      <c r="S40" s="21">
        <v>5</v>
      </c>
      <c r="T40" s="35">
        <v>46894</v>
      </c>
      <c r="U40" s="36">
        <v>250950</v>
      </c>
    </row>
    <row r="41" spans="1:21" x14ac:dyDescent="0.2">
      <c r="A41" s="17">
        <v>29040</v>
      </c>
      <c r="B41" s="18" t="s">
        <v>47</v>
      </c>
      <c r="C41" s="19">
        <v>74.694099999999992</v>
      </c>
      <c r="D41" s="20">
        <f t="shared" si="3"/>
        <v>82.616967069688243</v>
      </c>
      <c r="E41" s="27">
        <v>1321</v>
      </c>
      <c r="F41" s="28">
        <v>1190</v>
      </c>
      <c r="G41" s="28">
        <v>1016</v>
      </c>
      <c r="H41" s="28">
        <v>899</v>
      </c>
      <c r="I41" s="27">
        <v>62</v>
      </c>
      <c r="J41" s="28">
        <v>192</v>
      </c>
      <c r="K41" s="28">
        <v>92</v>
      </c>
      <c r="L41" s="28">
        <v>3927</v>
      </c>
      <c r="M41" s="44">
        <f t="shared" si="2"/>
        <v>15.931646542364124</v>
      </c>
      <c r="N41" s="45">
        <f t="shared" si="1"/>
        <v>192.8374655647383</v>
      </c>
      <c r="O41" s="31">
        <v>3086</v>
      </c>
      <c r="P41" s="32">
        <v>3085</v>
      </c>
      <c r="Q41" s="32">
        <v>6171</v>
      </c>
      <c r="R41" s="34">
        <v>454</v>
      </c>
      <c r="S41" s="21">
        <v>3</v>
      </c>
      <c r="T41" s="35">
        <v>137968</v>
      </c>
      <c r="U41" s="36">
        <v>1014249</v>
      </c>
    </row>
    <row r="42" spans="1:21" x14ac:dyDescent="0.2">
      <c r="A42" s="17">
        <v>29041</v>
      </c>
      <c r="B42" s="18" t="s">
        <v>48</v>
      </c>
      <c r="C42" s="19">
        <v>108.8056</v>
      </c>
      <c r="D42" s="20">
        <f t="shared" si="3"/>
        <v>458.81829611711163</v>
      </c>
      <c r="E42" s="27">
        <v>7008</v>
      </c>
      <c r="F42" s="28">
        <v>6195</v>
      </c>
      <c r="G42" s="28">
        <v>5414</v>
      </c>
      <c r="H42" s="28">
        <v>4639</v>
      </c>
      <c r="I42" s="27">
        <v>268</v>
      </c>
      <c r="J42" s="28">
        <v>1011</v>
      </c>
      <c r="K42" s="28">
        <v>636</v>
      </c>
      <c r="L42" s="28">
        <v>21081</v>
      </c>
      <c r="M42" s="44">
        <f t="shared" si="2"/>
        <v>56.936407684898569</v>
      </c>
      <c r="N42" s="45">
        <f t="shared" si="1"/>
        <v>124.09358599415087</v>
      </c>
      <c r="O42" s="31">
        <v>24272</v>
      </c>
      <c r="P42" s="32">
        <v>25650</v>
      </c>
      <c r="Q42" s="32">
        <v>49922</v>
      </c>
      <c r="R42" s="34">
        <v>5581</v>
      </c>
      <c r="S42" s="21">
        <v>19</v>
      </c>
      <c r="T42" s="35">
        <v>35667</v>
      </c>
      <c r="U42" s="36">
        <v>80357</v>
      </c>
    </row>
    <row r="43" spans="1:21" x14ac:dyDescent="0.2">
      <c r="A43" s="17">
        <v>29042</v>
      </c>
      <c r="B43" s="18" t="s">
        <v>49</v>
      </c>
      <c r="C43" s="19">
        <v>14.156400000000001</v>
      </c>
      <c r="D43" s="20">
        <f t="shared" si="3"/>
        <v>72.052216665253866</v>
      </c>
      <c r="E43" s="27">
        <v>119</v>
      </c>
      <c r="F43" s="28">
        <v>113</v>
      </c>
      <c r="G43" s="28">
        <v>107</v>
      </c>
      <c r="H43" s="28">
        <v>101</v>
      </c>
      <c r="I43" s="27">
        <v>5</v>
      </c>
      <c r="J43" s="28">
        <v>25</v>
      </c>
      <c r="K43" s="28">
        <v>3</v>
      </c>
      <c r="L43" s="28">
        <v>225</v>
      </c>
      <c r="M43" s="44">
        <f t="shared" si="2"/>
        <v>7.9822553756604782</v>
      </c>
      <c r="N43" s="45">
        <f t="shared" si="1"/>
        <v>110.78431372549019</v>
      </c>
      <c r="O43" s="31">
        <v>484</v>
      </c>
      <c r="P43" s="32">
        <v>536</v>
      </c>
      <c r="Q43" s="32">
        <v>1020</v>
      </c>
      <c r="R43" s="34">
        <v>78</v>
      </c>
      <c r="S43" s="21">
        <v>0</v>
      </c>
      <c r="T43" s="35" t="s">
        <v>78</v>
      </c>
      <c r="U43" s="36" t="s">
        <v>78</v>
      </c>
    </row>
    <row r="44" spans="1:21" x14ac:dyDescent="0.2">
      <c r="A44" s="17">
        <v>29043</v>
      </c>
      <c r="B44" s="18" t="s">
        <v>50</v>
      </c>
      <c r="C44" s="19">
        <v>15.825899999999999</v>
      </c>
      <c r="D44" s="20">
        <f t="shared" si="3"/>
        <v>67.042000770888237</v>
      </c>
      <c r="E44" s="27">
        <v>114</v>
      </c>
      <c r="F44" s="28">
        <v>109</v>
      </c>
      <c r="G44" s="28">
        <v>87</v>
      </c>
      <c r="H44" s="28">
        <v>83</v>
      </c>
      <c r="I44" s="27">
        <v>5</v>
      </c>
      <c r="J44" s="28">
        <v>21</v>
      </c>
      <c r="K44" s="28">
        <v>5</v>
      </c>
      <c r="L44" s="28">
        <v>2470</v>
      </c>
      <c r="M44" s="44">
        <f t="shared" si="2"/>
        <v>6.8874440000252752</v>
      </c>
      <c r="N44" s="45">
        <f t="shared" si="1"/>
        <v>102.73327049952874</v>
      </c>
      <c r="O44" s="31">
        <v>544</v>
      </c>
      <c r="P44" s="32">
        <v>517</v>
      </c>
      <c r="Q44" s="32">
        <v>1061</v>
      </c>
      <c r="R44" s="34">
        <v>77</v>
      </c>
      <c r="S44" s="21">
        <v>0</v>
      </c>
      <c r="T44" s="35" t="s">
        <v>78</v>
      </c>
      <c r="U44" s="36" t="s">
        <v>78</v>
      </c>
    </row>
    <row r="45" spans="1:21" x14ac:dyDescent="0.2">
      <c r="A45" s="17">
        <v>29044</v>
      </c>
      <c r="B45" s="18" t="s">
        <v>51</v>
      </c>
      <c r="C45" s="19">
        <v>31.045999999999999</v>
      </c>
      <c r="D45" s="20">
        <f t="shared" si="3"/>
        <v>120.24093280937963</v>
      </c>
      <c r="E45" s="27">
        <v>311</v>
      </c>
      <c r="F45" s="28">
        <v>291</v>
      </c>
      <c r="G45" s="28">
        <v>252</v>
      </c>
      <c r="H45" s="28">
        <v>234</v>
      </c>
      <c r="I45" s="27">
        <v>21</v>
      </c>
      <c r="J45" s="28">
        <v>64</v>
      </c>
      <c r="K45" s="28">
        <v>19</v>
      </c>
      <c r="L45" s="28">
        <v>930</v>
      </c>
      <c r="M45" s="44">
        <f t="shared" si="2"/>
        <v>9.3731881723893586</v>
      </c>
      <c r="N45" s="45">
        <f t="shared" si="1"/>
        <v>77.953388695419235</v>
      </c>
      <c r="O45" s="31">
        <v>1850</v>
      </c>
      <c r="P45" s="32">
        <v>1883</v>
      </c>
      <c r="Q45" s="32">
        <v>3733</v>
      </c>
      <c r="R45" s="34">
        <v>249</v>
      </c>
      <c r="S45" s="21">
        <v>1</v>
      </c>
      <c r="T45" s="35" t="s">
        <v>78</v>
      </c>
      <c r="U45" s="36" t="s">
        <v>78</v>
      </c>
    </row>
    <row r="46" spans="1:21" x14ac:dyDescent="0.2">
      <c r="A46" s="17">
        <v>29045</v>
      </c>
      <c r="B46" s="18" t="s">
        <v>52</v>
      </c>
      <c r="C46" s="19">
        <v>24.023499999999999</v>
      </c>
      <c r="D46" s="20">
        <f t="shared" si="3"/>
        <v>127.12552292546881</v>
      </c>
      <c r="E46" s="27">
        <v>342</v>
      </c>
      <c r="F46" s="28">
        <v>316</v>
      </c>
      <c r="G46" s="28">
        <v>278</v>
      </c>
      <c r="H46" s="28">
        <v>253</v>
      </c>
      <c r="I46" s="27">
        <v>13</v>
      </c>
      <c r="J46" s="28">
        <v>53</v>
      </c>
      <c r="K46" s="28">
        <v>28</v>
      </c>
      <c r="L46" s="28">
        <v>863</v>
      </c>
      <c r="M46" s="44">
        <f t="shared" si="2"/>
        <v>13.153786916977127</v>
      </c>
      <c r="N46" s="45">
        <f t="shared" si="1"/>
        <v>103.47085789129011</v>
      </c>
      <c r="O46" s="31">
        <v>1514</v>
      </c>
      <c r="P46" s="32">
        <v>1540</v>
      </c>
      <c r="Q46" s="32">
        <v>3054</v>
      </c>
      <c r="R46" s="34">
        <v>253</v>
      </c>
      <c r="S46" s="21">
        <v>1</v>
      </c>
      <c r="T46" s="35" t="s">
        <v>78</v>
      </c>
      <c r="U46" s="36" t="s">
        <v>78</v>
      </c>
    </row>
    <row r="47" spans="1:21" x14ac:dyDescent="0.2">
      <c r="A47" s="17">
        <v>29046</v>
      </c>
      <c r="B47" s="18" t="s">
        <v>53</v>
      </c>
      <c r="C47" s="19">
        <v>78.679699999999997</v>
      </c>
      <c r="D47" s="20">
        <f t="shared" si="3"/>
        <v>100.29270574239607</v>
      </c>
      <c r="E47" s="27">
        <v>1193</v>
      </c>
      <c r="F47" s="28">
        <v>1104</v>
      </c>
      <c r="G47" s="28">
        <v>989</v>
      </c>
      <c r="H47" s="28">
        <v>906</v>
      </c>
      <c r="I47" s="27">
        <v>68</v>
      </c>
      <c r="J47" s="28">
        <v>193</v>
      </c>
      <c r="K47" s="28">
        <v>63</v>
      </c>
      <c r="L47" s="28">
        <v>2727</v>
      </c>
      <c r="M47" s="44">
        <f t="shared" si="2"/>
        <v>14.03157358251239</v>
      </c>
      <c r="N47" s="45">
        <f t="shared" si="1"/>
        <v>139.90622227854519</v>
      </c>
      <c r="O47" s="31">
        <v>3919</v>
      </c>
      <c r="P47" s="32">
        <v>3972</v>
      </c>
      <c r="Q47" s="32">
        <v>7891</v>
      </c>
      <c r="R47" s="34">
        <v>456</v>
      </c>
      <c r="S47" s="21">
        <v>3</v>
      </c>
      <c r="T47" s="35">
        <v>6062</v>
      </c>
      <c r="U47" s="36">
        <v>17380</v>
      </c>
    </row>
    <row r="48" spans="1:21" x14ac:dyDescent="0.2">
      <c r="A48" s="17">
        <v>29047</v>
      </c>
      <c r="B48" s="18" t="s">
        <v>54</v>
      </c>
      <c r="C48" s="19">
        <v>35.078299999999999</v>
      </c>
      <c r="D48" s="20">
        <f t="shared" si="3"/>
        <v>73.977359222083166</v>
      </c>
      <c r="E48" s="27">
        <v>283</v>
      </c>
      <c r="F48" s="28">
        <v>266</v>
      </c>
      <c r="G48" s="28">
        <v>236</v>
      </c>
      <c r="H48" s="28">
        <v>225</v>
      </c>
      <c r="I48" s="27">
        <v>16</v>
      </c>
      <c r="J48" s="28">
        <v>62</v>
      </c>
      <c r="K48" s="28">
        <v>32</v>
      </c>
      <c r="L48" s="28">
        <v>634</v>
      </c>
      <c r="M48" s="44">
        <f t="shared" si="2"/>
        <v>7.5830356659245179</v>
      </c>
      <c r="N48" s="45">
        <f t="shared" si="1"/>
        <v>102.50481695568401</v>
      </c>
      <c r="O48" s="31">
        <v>1272</v>
      </c>
      <c r="P48" s="32">
        <v>1323</v>
      </c>
      <c r="Q48" s="32">
        <v>2595</v>
      </c>
      <c r="R48" s="34">
        <v>308</v>
      </c>
      <c r="S48" s="21">
        <v>1</v>
      </c>
      <c r="T48" s="35" t="s">
        <v>78</v>
      </c>
      <c r="U48" s="36" t="s">
        <v>78</v>
      </c>
    </row>
    <row r="49" spans="1:21" x14ac:dyDescent="0.2">
      <c r="A49" s="17">
        <v>29048</v>
      </c>
      <c r="B49" s="18" t="s">
        <v>55</v>
      </c>
      <c r="C49" s="19">
        <v>32.0745</v>
      </c>
      <c r="D49" s="20">
        <f t="shared" si="3"/>
        <v>145.69206067124975</v>
      </c>
      <c r="E49" s="27">
        <v>419</v>
      </c>
      <c r="F49" s="28">
        <v>388</v>
      </c>
      <c r="G49" s="28">
        <v>339</v>
      </c>
      <c r="H49" s="28">
        <v>309</v>
      </c>
      <c r="I49" s="27">
        <v>17</v>
      </c>
      <c r="J49" s="28">
        <v>75</v>
      </c>
      <c r="K49" s="28">
        <v>18</v>
      </c>
      <c r="L49" s="28">
        <v>1369</v>
      </c>
      <c r="M49" s="44">
        <f t="shared" si="2"/>
        <v>12.096837051240081</v>
      </c>
      <c r="N49" s="45">
        <f t="shared" si="1"/>
        <v>83.030173336186607</v>
      </c>
      <c r="O49" s="31">
        <v>2320</v>
      </c>
      <c r="P49" s="32">
        <v>2353</v>
      </c>
      <c r="Q49" s="32">
        <v>4673</v>
      </c>
      <c r="R49" s="34">
        <v>223</v>
      </c>
      <c r="S49" s="21">
        <v>2</v>
      </c>
      <c r="T49" s="35">
        <v>1213</v>
      </c>
      <c r="U49" s="36">
        <v>1978</v>
      </c>
    </row>
    <row r="50" spans="1:21" x14ac:dyDescent="0.2">
      <c r="A50" s="17">
        <v>29049</v>
      </c>
      <c r="B50" s="18" t="s">
        <v>56</v>
      </c>
      <c r="C50" s="19">
        <v>14.1515</v>
      </c>
      <c r="D50" s="20">
        <f t="shared" si="3"/>
        <v>78.860898138006576</v>
      </c>
      <c r="E50" s="27">
        <v>128</v>
      </c>
      <c r="F50" s="28">
        <v>121</v>
      </c>
      <c r="G50" s="28">
        <v>103</v>
      </c>
      <c r="H50" s="28">
        <v>98</v>
      </c>
      <c r="I50" s="27">
        <v>5</v>
      </c>
      <c r="J50" s="28">
        <v>20</v>
      </c>
      <c r="K50" s="28">
        <v>6</v>
      </c>
      <c r="L50" s="28">
        <v>937</v>
      </c>
      <c r="M50" s="44">
        <f t="shared" si="2"/>
        <v>8.5503303536727557</v>
      </c>
      <c r="N50" s="45">
        <f t="shared" si="1"/>
        <v>108.42293906810036</v>
      </c>
      <c r="O50" s="31">
        <v>563</v>
      </c>
      <c r="P50" s="32">
        <v>553</v>
      </c>
      <c r="Q50" s="32">
        <v>1116</v>
      </c>
      <c r="R50" s="34">
        <v>105</v>
      </c>
      <c r="S50" s="21">
        <v>0</v>
      </c>
      <c r="T50" s="35" t="s">
        <v>78</v>
      </c>
      <c r="U50" s="36" t="s">
        <v>78</v>
      </c>
    </row>
    <row r="51" spans="1:21" x14ac:dyDescent="0.2">
      <c r="A51" s="17">
        <v>29050</v>
      </c>
      <c r="B51" s="18" t="s">
        <v>57</v>
      </c>
      <c r="C51" s="19">
        <v>11.725899999999999</v>
      </c>
      <c r="D51" s="20">
        <f t="shared" si="3"/>
        <v>166.55437962118049</v>
      </c>
      <c r="E51" s="27">
        <v>275</v>
      </c>
      <c r="F51" s="28">
        <v>257</v>
      </c>
      <c r="G51" s="28">
        <v>222</v>
      </c>
      <c r="H51" s="28">
        <v>205</v>
      </c>
      <c r="I51" s="27">
        <v>12</v>
      </c>
      <c r="J51" s="28">
        <v>37</v>
      </c>
      <c r="K51" s="28">
        <v>27</v>
      </c>
      <c r="L51" s="28">
        <v>744</v>
      </c>
      <c r="M51" s="44">
        <f t="shared" si="2"/>
        <v>21.917294194901885</v>
      </c>
      <c r="N51" s="45">
        <f t="shared" si="1"/>
        <v>131.59242191500255</v>
      </c>
      <c r="O51" s="31">
        <v>990</v>
      </c>
      <c r="P51" s="32">
        <v>963</v>
      </c>
      <c r="Q51" s="32">
        <v>1953</v>
      </c>
      <c r="R51" s="34">
        <v>315</v>
      </c>
      <c r="S51" s="21">
        <v>2</v>
      </c>
      <c r="T51" s="35" t="s">
        <v>78</v>
      </c>
      <c r="U51" s="36" t="s">
        <v>78</v>
      </c>
    </row>
    <row r="52" spans="1:21" x14ac:dyDescent="0.2">
      <c r="A52" s="17">
        <v>29051</v>
      </c>
      <c r="B52" s="18" t="s">
        <v>58</v>
      </c>
      <c r="C52" s="19">
        <v>18.05</v>
      </c>
      <c r="D52" s="20">
        <f t="shared" si="3"/>
        <v>49.916897506925203</v>
      </c>
      <c r="E52" s="27">
        <v>135</v>
      </c>
      <c r="F52" s="28">
        <v>130</v>
      </c>
      <c r="G52" s="28">
        <v>113</v>
      </c>
      <c r="H52" s="28">
        <v>109</v>
      </c>
      <c r="I52" s="27">
        <v>15</v>
      </c>
      <c r="J52" s="28">
        <v>28</v>
      </c>
      <c r="K52" s="28">
        <v>40</v>
      </c>
      <c r="L52" s="28">
        <v>149</v>
      </c>
      <c r="M52" s="44">
        <f t="shared" si="2"/>
        <v>7.2022160664819941</v>
      </c>
      <c r="N52" s="45">
        <f t="shared" si="1"/>
        <v>144.28412874583796</v>
      </c>
      <c r="O52" s="31">
        <v>467</v>
      </c>
      <c r="P52" s="32">
        <v>434</v>
      </c>
      <c r="Q52" s="32">
        <v>901</v>
      </c>
      <c r="R52" s="34">
        <v>215</v>
      </c>
      <c r="S52" s="21">
        <v>0</v>
      </c>
      <c r="T52" s="35" t="s">
        <v>78</v>
      </c>
      <c r="U52" s="36" t="s">
        <v>78</v>
      </c>
    </row>
    <row r="53" spans="1:21" x14ac:dyDescent="0.2">
      <c r="A53" s="17">
        <v>29052</v>
      </c>
      <c r="B53" s="18" t="s">
        <v>59</v>
      </c>
      <c r="C53" s="19">
        <v>133.76859999999999</v>
      </c>
      <c r="D53" s="20">
        <f t="shared" si="3"/>
        <v>102.70721230542894</v>
      </c>
      <c r="E53" s="27">
        <v>2130</v>
      </c>
      <c r="F53" s="28">
        <v>1910</v>
      </c>
      <c r="G53" s="28">
        <v>1712</v>
      </c>
      <c r="H53" s="28">
        <v>1506</v>
      </c>
      <c r="I53" s="27">
        <v>104</v>
      </c>
      <c r="J53" s="28">
        <v>336</v>
      </c>
      <c r="K53" s="28">
        <v>116</v>
      </c>
      <c r="L53" s="28">
        <v>5936</v>
      </c>
      <c r="M53" s="44">
        <f t="shared" si="2"/>
        <v>14.278388201715501</v>
      </c>
      <c r="N53" s="45">
        <f t="shared" si="1"/>
        <v>139.02030715481476</v>
      </c>
      <c r="O53" s="31">
        <v>6769</v>
      </c>
      <c r="P53" s="32">
        <v>6970</v>
      </c>
      <c r="Q53" s="32">
        <v>13739</v>
      </c>
      <c r="R53" s="34">
        <v>878</v>
      </c>
      <c r="S53" s="21">
        <v>5</v>
      </c>
      <c r="T53" s="35">
        <v>6659</v>
      </c>
      <c r="U53" s="36">
        <v>15666</v>
      </c>
    </row>
    <row r="54" spans="1:21" s="8" customFormat="1" x14ac:dyDescent="0.2">
      <c r="A54" s="22" t="s">
        <v>6</v>
      </c>
      <c r="B54" s="12" t="s">
        <v>9</v>
      </c>
      <c r="C54" s="23">
        <v>1819.3500999999997</v>
      </c>
      <c r="D54" s="24">
        <f t="shared" si="3"/>
        <v>124.84348119693952</v>
      </c>
      <c r="E54" s="29">
        <v>29787</v>
      </c>
      <c r="F54" s="30">
        <v>27171</v>
      </c>
      <c r="G54" s="30">
        <v>24054</v>
      </c>
      <c r="H54" s="30">
        <v>21593</v>
      </c>
      <c r="I54" s="29">
        <v>1476</v>
      </c>
      <c r="J54" s="30">
        <v>5035</v>
      </c>
      <c r="K54" s="30">
        <v>2392</v>
      </c>
      <c r="L54" s="30">
        <v>80770</v>
      </c>
      <c r="M54" s="46">
        <f t="shared" si="2"/>
        <v>14.934453792043657</v>
      </c>
      <c r="N54" s="52">
        <f t="shared" si="1"/>
        <v>119.62541935597488</v>
      </c>
      <c r="O54" s="33">
        <f t="shared" ref="O54:Q54" si="4">SUM(O4:O53)</f>
        <v>111959</v>
      </c>
      <c r="P54" s="33">
        <f t="shared" si="4"/>
        <v>115175</v>
      </c>
      <c r="Q54" s="33">
        <f t="shared" si="4"/>
        <v>227134</v>
      </c>
      <c r="R54" s="40">
        <v>21909</v>
      </c>
      <c r="S54" s="25">
        <v>82</v>
      </c>
      <c r="T54" s="37">
        <v>300378</v>
      </c>
      <c r="U54" s="38">
        <v>1512033</v>
      </c>
    </row>
    <row r="55" spans="1:21" x14ac:dyDescent="0.2">
      <c r="M55" s="47"/>
    </row>
    <row r="56" spans="1:21" ht="30.75" customHeight="1" x14ac:dyDescent="0.2">
      <c r="A56" s="1" t="s">
        <v>7</v>
      </c>
      <c r="J56" s="47"/>
    </row>
    <row r="57" spans="1:21" x14ac:dyDescent="0.2">
      <c r="O57" s="26"/>
      <c r="P57" s="26"/>
      <c r="Q57" s="26"/>
      <c r="R57" s="39"/>
    </row>
    <row r="58" spans="1:21" x14ac:dyDescent="0.2">
      <c r="C58" s="53">
        <f>C40/C54</f>
        <v>0.14119338548419022</v>
      </c>
      <c r="O58" s="26"/>
      <c r="P58" s="26"/>
      <c r="Q58" s="26"/>
      <c r="R58" s="39"/>
    </row>
    <row r="59" spans="1:21" x14ac:dyDescent="0.2">
      <c r="O59" s="26"/>
      <c r="P59" s="26"/>
      <c r="Q59" s="26"/>
      <c r="R59" s="26"/>
    </row>
    <row r="155" spans="5:14" x14ac:dyDescent="0.2">
      <c r="E155" s="48"/>
      <c r="F155" s="48"/>
      <c r="G155" s="48"/>
      <c r="H155" s="48"/>
      <c r="I155" s="49"/>
      <c r="J155" s="49"/>
      <c r="K155" s="49"/>
      <c r="L155" s="49"/>
      <c r="M155" s="49"/>
      <c r="N155" s="49"/>
    </row>
    <row r="156" spans="5:14" x14ac:dyDescent="0.2">
      <c r="E156" s="48"/>
      <c r="F156" s="48"/>
      <c r="G156" s="48"/>
      <c r="H156" s="48"/>
      <c r="I156" s="49"/>
      <c r="J156" s="49"/>
      <c r="K156" s="49"/>
      <c r="L156" s="49"/>
      <c r="M156" s="49"/>
      <c r="N156" s="49"/>
    </row>
    <row r="157" spans="5:14" x14ac:dyDescent="0.2">
      <c r="E157" s="48"/>
      <c r="F157" s="48"/>
      <c r="G157" s="48"/>
      <c r="H157" s="48"/>
      <c r="I157" s="49"/>
      <c r="J157" s="49"/>
      <c r="K157" s="49"/>
      <c r="L157" s="49"/>
      <c r="M157" s="49"/>
      <c r="N157" s="49"/>
    </row>
    <row r="158" spans="5:14" x14ac:dyDescent="0.2">
      <c r="E158" s="48"/>
      <c r="F158" s="48"/>
      <c r="G158" s="48"/>
      <c r="H158" s="48"/>
      <c r="I158" s="49"/>
      <c r="J158" s="49"/>
      <c r="K158" s="49"/>
      <c r="L158" s="49"/>
      <c r="M158" s="49"/>
      <c r="N158" s="49"/>
    </row>
    <row r="159" spans="5:14" x14ac:dyDescent="0.2">
      <c r="E159" s="48"/>
      <c r="F159" s="48"/>
      <c r="G159" s="48"/>
      <c r="H159" s="48"/>
      <c r="I159" s="49"/>
      <c r="J159" s="49"/>
      <c r="K159" s="49"/>
      <c r="L159" s="49"/>
      <c r="M159" s="49"/>
      <c r="N159" s="49"/>
    </row>
    <row r="160" spans="5:14" x14ac:dyDescent="0.2">
      <c r="E160" s="48"/>
      <c r="F160" s="48"/>
      <c r="G160" s="48"/>
      <c r="H160" s="48"/>
      <c r="I160" s="49"/>
      <c r="J160" s="49"/>
      <c r="K160" s="49"/>
      <c r="L160" s="49"/>
      <c r="M160" s="49"/>
      <c r="N160" s="49"/>
    </row>
    <row r="161" spans="5:14" x14ac:dyDescent="0.2">
      <c r="E161" s="48"/>
      <c r="F161" s="48"/>
      <c r="G161" s="48"/>
      <c r="H161" s="48"/>
      <c r="I161" s="49"/>
      <c r="J161" s="49"/>
      <c r="K161" s="49"/>
      <c r="L161" s="49"/>
      <c r="M161" s="49"/>
      <c r="N161" s="49"/>
    </row>
    <row r="162" spans="5:14" x14ac:dyDescent="0.2">
      <c r="E162" s="48"/>
      <c r="F162" s="48"/>
      <c r="G162" s="48"/>
      <c r="H162" s="48"/>
      <c r="I162" s="49"/>
      <c r="J162" s="49"/>
      <c r="K162" s="49"/>
      <c r="L162" s="49"/>
      <c r="M162" s="49"/>
      <c r="N162" s="49"/>
    </row>
    <row r="163" spans="5:14" x14ac:dyDescent="0.2">
      <c r="E163" s="48"/>
      <c r="F163" s="48"/>
      <c r="G163" s="48"/>
      <c r="H163" s="48"/>
      <c r="I163" s="49"/>
      <c r="J163" s="49"/>
      <c r="K163" s="49"/>
      <c r="L163" s="49"/>
      <c r="M163" s="49"/>
      <c r="N163" s="49"/>
    </row>
    <row r="164" spans="5:14" x14ac:dyDescent="0.2">
      <c r="E164" s="48"/>
      <c r="F164" s="48"/>
      <c r="G164" s="48"/>
      <c r="H164" s="48"/>
      <c r="I164" s="49"/>
      <c r="J164" s="49"/>
      <c r="K164" s="49"/>
      <c r="L164" s="49"/>
      <c r="M164" s="49"/>
      <c r="N164" s="49"/>
    </row>
    <row r="165" spans="5:14" x14ac:dyDescent="0.2">
      <c r="E165" s="48"/>
      <c r="F165" s="48"/>
      <c r="G165" s="48"/>
      <c r="H165" s="48"/>
      <c r="I165" s="49"/>
      <c r="J165" s="49"/>
      <c r="K165" s="49"/>
      <c r="L165" s="49"/>
      <c r="M165" s="49"/>
      <c r="N165" s="49"/>
    </row>
    <row r="166" spans="5:14" x14ac:dyDescent="0.2">
      <c r="E166" s="48"/>
      <c r="F166" s="48"/>
      <c r="G166" s="48"/>
      <c r="H166" s="48"/>
      <c r="I166" s="49"/>
      <c r="J166" s="49"/>
      <c r="K166" s="49"/>
      <c r="L166" s="49"/>
      <c r="M166" s="49"/>
      <c r="N166" s="49"/>
    </row>
    <row r="167" spans="5:14" x14ac:dyDescent="0.2">
      <c r="E167" s="48"/>
      <c r="F167" s="48"/>
      <c r="G167" s="48"/>
      <c r="H167" s="48"/>
      <c r="I167" s="49"/>
      <c r="J167" s="49"/>
      <c r="K167" s="49"/>
      <c r="L167" s="49"/>
      <c r="M167" s="49"/>
      <c r="N167" s="49"/>
    </row>
    <row r="168" spans="5:14" x14ac:dyDescent="0.2">
      <c r="E168" s="48"/>
      <c r="F168" s="48"/>
      <c r="G168" s="48"/>
      <c r="H168" s="48"/>
      <c r="I168" s="49"/>
      <c r="J168" s="49"/>
      <c r="K168" s="49"/>
      <c r="L168" s="49"/>
      <c r="M168" s="49"/>
      <c r="N168" s="49"/>
    </row>
    <row r="169" spans="5:14" x14ac:dyDescent="0.2">
      <c r="E169" s="48"/>
      <c r="F169" s="48"/>
      <c r="G169" s="48"/>
      <c r="H169" s="48"/>
      <c r="I169" s="49"/>
      <c r="J169" s="49"/>
      <c r="K169" s="49"/>
      <c r="L169" s="49"/>
      <c r="M169" s="49"/>
      <c r="N169" s="49"/>
    </row>
    <row r="170" spans="5:14" x14ac:dyDescent="0.2">
      <c r="E170" s="48"/>
      <c r="F170" s="48"/>
      <c r="G170" s="48"/>
      <c r="H170" s="48"/>
      <c r="I170" s="49"/>
      <c r="J170" s="49"/>
      <c r="K170" s="49"/>
      <c r="L170" s="49"/>
      <c r="M170" s="49"/>
      <c r="N170" s="49"/>
    </row>
    <row r="171" spans="5:14" x14ac:dyDescent="0.2">
      <c r="E171" s="48"/>
      <c r="F171" s="48"/>
      <c r="G171" s="48"/>
      <c r="H171" s="48"/>
      <c r="I171" s="49"/>
      <c r="J171" s="49"/>
      <c r="K171" s="49"/>
      <c r="L171" s="49"/>
      <c r="M171" s="49"/>
      <c r="N171" s="49"/>
    </row>
    <row r="172" spans="5:14" x14ac:dyDescent="0.2">
      <c r="E172" s="48"/>
      <c r="F172" s="48"/>
      <c r="G172" s="48"/>
      <c r="H172" s="48"/>
      <c r="I172" s="49"/>
      <c r="J172" s="49"/>
      <c r="K172" s="49"/>
      <c r="L172" s="49"/>
      <c r="M172" s="49"/>
      <c r="N172" s="49"/>
    </row>
    <row r="173" spans="5:14" x14ac:dyDescent="0.2">
      <c r="E173" s="48"/>
      <c r="F173" s="48"/>
      <c r="G173" s="48"/>
      <c r="H173" s="48"/>
      <c r="I173" s="49"/>
      <c r="J173" s="49"/>
      <c r="K173" s="49"/>
      <c r="L173" s="49"/>
      <c r="M173" s="49"/>
      <c r="N173" s="49"/>
    </row>
    <row r="174" spans="5:14" x14ac:dyDescent="0.2">
      <c r="E174" s="48"/>
      <c r="F174" s="48"/>
      <c r="G174" s="48"/>
      <c r="H174" s="48"/>
      <c r="I174" s="49"/>
      <c r="J174" s="49"/>
      <c r="K174" s="49"/>
      <c r="L174" s="49"/>
      <c r="M174" s="49"/>
      <c r="N174" s="49"/>
    </row>
    <row r="175" spans="5:14" x14ac:dyDescent="0.2">
      <c r="E175" s="48"/>
      <c r="F175" s="48"/>
      <c r="G175" s="48"/>
      <c r="H175" s="48"/>
      <c r="I175" s="49"/>
      <c r="J175" s="49"/>
      <c r="K175" s="49"/>
      <c r="L175" s="49"/>
      <c r="M175" s="49"/>
      <c r="N175" s="49"/>
    </row>
    <row r="176" spans="5:14" x14ac:dyDescent="0.2">
      <c r="E176" s="48"/>
      <c r="F176" s="48"/>
      <c r="G176" s="48"/>
      <c r="H176" s="48"/>
      <c r="I176" s="49"/>
      <c r="J176" s="49"/>
      <c r="K176" s="49"/>
      <c r="L176" s="49"/>
      <c r="M176" s="49"/>
      <c r="N176" s="49"/>
    </row>
    <row r="177" spans="5:14" x14ac:dyDescent="0.2">
      <c r="E177" s="48"/>
      <c r="F177" s="48"/>
      <c r="G177" s="48"/>
      <c r="H177" s="48"/>
      <c r="I177" s="49"/>
      <c r="J177" s="49"/>
      <c r="K177" s="49"/>
      <c r="L177" s="49"/>
      <c r="M177" s="49"/>
      <c r="N177" s="49"/>
    </row>
    <row r="178" spans="5:14" x14ac:dyDescent="0.2">
      <c r="E178" s="48"/>
      <c r="F178" s="48"/>
      <c r="G178" s="48"/>
      <c r="H178" s="48"/>
      <c r="I178" s="49"/>
      <c r="J178" s="49"/>
      <c r="K178" s="49"/>
      <c r="L178" s="49"/>
      <c r="M178" s="49"/>
      <c r="N178" s="49"/>
    </row>
    <row r="179" spans="5:14" x14ac:dyDescent="0.2">
      <c r="E179" s="48"/>
      <c r="F179" s="48"/>
      <c r="G179" s="48"/>
      <c r="H179" s="48"/>
      <c r="I179" s="49"/>
      <c r="J179" s="49"/>
      <c r="K179" s="49"/>
      <c r="L179" s="49"/>
      <c r="M179" s="49"/>
      <c r="N179" s="49"/>
    </row>
    <row r="180" spans="5:14" x14ac:dyDescent="0.2">
      <c r="E180" s="48"/>
      <c r="F180" s="48"/>
      <c r="G180" s="48"/>
      <c r="H180" s="48"/>
      <c r="I180" s="49"/>
      <c r="J180" s="49"/>
      <c r="K180" s="49"/>
      <c r="L180" s="49"/>
      <c r="M180" s="49"/>
      <c r="N180" s="49"/>
    </row>
    <row r="181" spans="5:14" x14ac:dyDescent="0.2">
      <c r="E181" s="48"/>
      <c r="F181" s="48"/>
      <c r="G181" s="48"/>
      <c r="H181" s="48"/>
      <c r="I181" s="49"/>
      <c r="J181" s="49"/>
      <c r="K181" s="49"/>
      <c r="L181" s="49"/>
      <c r="M181" s="49"/>
      <c r="N181" s="49"/>
    </row>
    <row r="182" spans="5:14" x14ac:dyDescent="0.2">
      <c r="E182" s="48"/>
      <c r="F182" s="48"/>
      <c r="G182" s="48"/>
      <c r="H182" s="48"/>
      <c r="I182" s="49"/>
      <c r="J182" s="49"/>
      <c r="K182" s="49"/>
      <c r="L182" s="49"/>
      <c r="M182" s="49"/>
      <c r="N182" s="49"/>
    </row>
    <row r="183" spans="5:14" x14ac:dyDescent="0.2">
      <c r="E183" s="48"/>
      <c r="F183" s="48"/>
      <c r="G183" s="48"/>
      <c r="H183" s="48"/>
      <c r="I183" s="49"/>
      <c r="J183" s="49"/>
      <c r="K183" s="49"/>
      <c r="L183" s="49"/>
      <c r="M183" s="49"/>
      <c r="N183" s="49"/>
    </row>
    <row r="184" spans="5:14" x14ac:dyDescent="0.2">
      <c r="E184" s="48"/>
      <c r="F184" s="48"/>
      <c r="G184" s="48"/>
      <c r="H184" s="48"/>
      <c r="I184" s="49"/>
      <c r="J184" s="49"/>
      <c r="K184" s="49"/>
      <c r="L184" s="49"/>
      <c r="M184" s="49"/>
      <c r="N184" s="49"/>
    </row>
    <row r="185" spans="5:14" x14ac:dyDescent="0.2">
      <c r="E185" s="48"/>
      <c r="F185" s="48"/>
      <c r="G185" s="48"/>
      <c r="H185" s="48"/>
      <c r="I185" s="49"/>
      <c r="J185" s="49"/>
      <c r="K185" s="49"/>
      <c r="L185" s="49"/>
      <c r="M185" s="49"/>
      <c r="N185" s="49"/>
    </row>
    <row r="186" spans="5:14" x14ac:dyDescent="0.2">
      <c r="E186" s="48"/>
      <c r="F186" s="48"/>
      <c r="G186" s="48"/>
      <c r="H186" s="48"/>
      <c r="I186" s="49"/>
      <c r="J186" s="49"/>
      <c r="K186" s="49"/>
      <c r="L186" s="49"/>
      <c r="M186" s="49"/>
      <c r="N186" s="49"/>
    </row>
    <row r="187" spans="5:14" x14ac:dyDescent="0.2">
      <c r="E187" s="48"/>
      <c r="F187" s="48"/>
      <c r="G187" s="48"/>
      <c r="H187" s="48"/>
      <c r="I187" s="49"/>
      <c r="J187" s="49"/>
      <c r="K187" s="49"/>
      <c r="L187" s="49"/>
      <c r="M187" s="49"/>
      <c r="N187" s="49"/>
    </row>
    <row r="188" spans="5:14" x14ac:dyDescent="0.2">
      <c r="E188" s="48"/>
      <c r="F188" s="48"/>
      <c r="G188" s="48"/>
      <c r="H188" s="48"/>
      <c r="I188" s="49"/>
      <c r="J188" s="49"/>
      <c r="K188" s="49"/>
      <c r="L188" s="49"/>
      <c r="M188" s="49"/>
      <c r="N188" s="49"/>
    </row>
    <row r="189" spans="5:14" x14ac:dyDescent="0.2">
      <c r="E189" s="48"/>
      <c r="F189" s="48"/>
      <c r="G189" s="48"/>
      <c r="H189" s="48"/>
      <c r="I189" s="49"/>
      <c r="J189" s="49"/>
      <c r="K189" s="49"/>
      <c r="L189" s="49"/>
      <c r="M189" s="49"/>
      <c r="N189" s="49"/>
    </row>
    <row r="190" spans="5:14" x14ac:dyDescent="0.2">
      <c r="E190" s="48"/>
      <c r="F190" s="48"/>
      <c r="G190" s="48"/>
      <c r="H190" s="48"/>
      <c r="I190" s="49"/>
      <c r="J190" s="49"/>
      <c r="K190" s="49"/>
      <c r="L190" s="49"/>
      <c r="M190" s="49"/>
      <c r="N190" s="49"/>
    </row>
    <row r="191" spans="5:14" x14ac:dyDescent="0.2">
      <c r="E191" s="48"/>
      <c r="F191" s="48"/>
      <c r="G191" s="48"/>
      <c r="H191" s="48"/>
      <c r="I191" s="49"/>
      <c r="J191" s="49"/>
      <c r="K191" s="49"/>
      <c r="L191" s="49"/>
      <c r="M191" s="49"/>
      <c r="N191" s="49"/>
    </row>
    <row r="192" spans="5:14" x14ac:dyDescent="0.2">
      <c r="E192" s="48"/>
      <c r="F192" s="48"/>
      <c r="G192" s="48"/>
      <c r="H192" s="48"/>
      <c r="I192" s="49"/>
      <c r="J192" s="49"/>
      <c r="K192" s="49"/>
      <c r="L192" s="49"/>
      <c r="M192" s="49"/>
      <c r="N192" s="49"/>
    </row>
    <row r="193" spans="5:14" x14ac:dyDescent="0.2">
      <c r="E193" s="48"/>
      <c r="F193" s="48"/>
      <c r="G193" s="48"/>
      <c r="H193" s="48"/>
      <c r="I193" s="49"/>
      <c r="J193" s="49"/>
      <c r="K193" s="49"/>
      <c r="L193" s="49"/>
      <c r="M193" s="49"/>
      <c r="N193" s="49"/>
    </row>
    <row r="194" spans="5:14" x14ac:dyDescent="0.2">
      <c r="E194" s="48"/>
      <c r="F194" s="48"/>
      <c r="G194" s="48"/>
      <c r="H194" s="48"/>
      <c r="I194" s="49"/>
      <c r="J194" s="49"/>
      <c r="K194" s="49"/>
      <c r="L194" s="49"/>
      <c r="M194" s="49"/>
      <c r="N194" s="49"/>
    </row>
    <row r="195" spans="5:14" x14ac:dyDescent="0.2">
      <c r="E195" s="48"/>
      <c r="F195" s="48"/>
      <c r="G195" s="48"/>
      <c r="H195" s="48"/>
      <c r="I195" s="49"/>
      <c r="J195" s="49"/>
      <c r="K195" s="49"/>
      <c r="L195" s="49"/>
      <c r="M195" s="49"/>
      <c r="N195" s="49"/>
    </row>
    <row r="196" spans="5:14" x14ac:dyDescent="0.2">
      <c r="E196" s="48"/>
      <c r="F196" s="48"/>
      <c r="G196" s="48"/>
      <c r="H196" s="48"/>
      <c r="I196" s="49"/>
      <c r="J196" s="49"/>
      <c r="K196" s="49"/>
      <c r="L196" s="49"/>
      <c r="M196" s="49"/>
      <c r="N196" s="49"/>
    </row>
    <row r="197" spans="5:14" x14ac:dyDescent="0.2">
      <c r="E197" s="48"/>
      <c r="F197" s="48"/>
      <c r="G197" s="48"/>
      <c r="H197" s="48"/>
      <c r="I197" s="49"/>
      <c r="J197" s="49"/>
      <c r="K197" s="49"/>
      <c r="L197" s="49"/>
      <c r="M197" s="49"/>
      <c r="N197" s="49"/>
    </row>
    <row r="198" spans="5:14" x14ac:dyDescent="0.2">
      <c r="E198" s="48"/>
      <c r="F198" s="48"/>
      <c r="G198" s="48"/>
      <c r="H198" s="48"/>
      <c r="I198" s="49"/>
      <c r="J198" s="49"/>
      <c r="K198" s="49"/>
      <c r="L198" s="49"/>
      <c r="M198" s="49"/>
      <c r="N198" s="49"/>
    </row>
    <row r="199" spans="5:14" x14ac:dyDescent="0.2">
      <c r="E199" s="48"/>
      <c r="F199" s="48"/>
      <c r="G199" s="48"/>
      <c r="H199" s="48"/>
      <c r="I199" s="49"/>
      <c r="J199" s="49"/>
      <c r="K199" s="49"/>
      <c r="L199" s="49"/>
      <c r="M199" s="49"/>
      <c r="N199" s="49"/>
    </row>
    <row r="200" spans="5:14" x14ac:dyDescent="0.2">
      <c r="E200" s="48"/>
      <c r="F200" s="48"/>
      <c r="G200" s="48"/>
      <c r="H200" s="48"/>
      <c r="I200" s="49"/>
      <c r="J200" s="49"/>
      <c r="K200" s="49"/>
      <c r="L200" s="49"/>
      <c r="M200" s="49"/>
      <c r="N200" s="49"/>
    </row>
    <row r="201" spans="5:14" x14ac:dyDescent="0.2">
      <c r="E201" s="48"/>
      <c r="F201" s="48"/>
      <c r="G201" s="48"/>
      <c r="H201" s="48"/>
      <c r="I201" s="49"/>
      <c r="J201" s="49"/>
      <c r="K201" s="49"/>
      <c r="L201" s="49"/>
      <c r="M201" s="49"/>
      <c r="N201" s="49"/>
    </row>
    <row r="202" spans="5:14" x14ac:dyDescent="0.2">
      <c r="E202" s="48"/>
      <c r="F202" s="48"/>
      <c r="G202" s="48"/>
      <c r="H202" s="48"/>
      <c r="I202" s="49"/>
      <c r="J202" s="49"/>
      <c r="K202" s="49"/>
      <c r="L202" s="49"/>
      <c r="M202" s="49"/>
      <c r="N202" s="49"/>
    </row>
    <row r="203" spans="5:14" x14ac:dyDescent="0.2">
      <c r="E203" s="48"/>
      <c r="F203" s="48"/>
      <c r="G203" s="48"/>
      <c r="H203" s="48"/>
      <c r="I203" s="49"/>
      <c r="J203" s="49"/>
      <c r="K203" s="49"/>
      <c r="L203" s="49"/>
      <c r="M203" s="49"/>
      <c r="N203" s="49"/>
    </row>
    <row r="204" spans="5:14" x14ac:dyDescent="0.2">
      <c r="E204" s="50"/>
      <c r="F204" s="50"/>
      <c r="G204" s="50"/>
      <c r="H204" s="50"/>
      <c r="I204" s="51"/>
      <c r="J204" s="51"/>
      <c r="K204" s="51"/>
      <c r="L204" s="51"/>
      <c r="M204" s="51"/>
      <c r="N204" s="51"/>
    </row>
    <row r="205" spans="5:14" x14ac:dyDescent="0.2">
      <c r="E205" s="48"/>
      <c r="F205" s="48"/>
      <c r="G205" s="48"/>
      <c r="H205" s="48"/>
      <c r="I205" s="49"/>
      <c r="J205" s="49"/>
      <c r="K205" s="49"/>
      <c r="L205" s="49"/>
      <c r="M205" s="49"/>
      <c r="N205" s="49"/>
    </row>
    <row r="206" spans="5:14" x14ac:dyDescent="0.2">
      <c r="E206" s="48"/>
      <c r="F206" s="48"/>
      <c r="G206" s="48"/>
      <c r="H206" s="48"/>
      <c r="I206" s="49"/>
      <c r="J206" s="49"/>
      <c r="K206" s="49"/>
      <c r="L206" s="49"/>
      <c r="M206" s="49"/>
      <c r="N206" s="49"/>
    </row>
    <row r="207" spans="5:14" x14ac:dyDescent="0.2">
      <c r="E207" s="48"/>
      <c r="F207" s="48"/>
      <c r="G207" s="48"/>
      <c r="H207" s="48"/>
      <c r="I207" s="49"/>
      <c r="J207" s="49"/>
      <c r="K207" s="49"/>
      <c r="L207" s="49"/>
      <c r="M207" s="49"/>
      <c r="N207" s="49"/>
    </row>
    <row r="208" spans="5:14" x14ac:dyDescent="0.2">
      <c r="E208" s="48"/>
      <c r="F208" s="48"/>
      <c r="G208" s="48"/>
      <c r="H208" s="48"/>
      <c r="I208" s="49"/>
      <c r="J208" s="49"/>
      <c r="K208" s="49"/>
      <c r="L208" s="49"/>
      <c r="M208" s="49"/>
      <c r="N208" s="49"/>
    </row>
    <row r="209" spans="5:14" x14ac:dyDescent="0.2">
      <c r="E209" s="48"/>
      <c r="F209" s="48"/>
      <c r="G209" s="48"/>
      <c r="H209" s="48"/>
      <c r="I209" s="49"/>
      <c r="J209" s="49"/>
      <c r="K209" s="49"/>
      <c r="L209" s="49"/>
      <c r="M209" s="49"/>
      <c r="N209" s="49"/>
    </row>
    <row r="210" spans="5:14" x14ac:dyDescent="0.2">
      <c r="E210" s="48"/>
      <c r="F210" s="48"/>
      <c r="G210" s="48"/>
      <c r="H210" s="48"/>
      <c r="I210" s="49"/>
      <c r="J210" s="49"/>
      <c r="K210" s="49"/>
      <c r="L210" s="49"/>
      <c r="M210" s="49"/>
      <c r="N210" s="49"/>
    </row>
    <row r="211" spans="5:14" x14ac:dyDescent="0.2">
      <c r="E211" s="48"/>
      <c r="F211" s="48"/>
      <c r="G211" s="48"/>
      <c r="H211" s="48"/>
      <c r="I211" s="49"/>
      <c r="J211" s="49"/>
      <c r="K211" s="49"/>
      <c r="L211" s="49"/>
      <c r="M211" s="49"/>
      <c r="N211" s="49"/>
    </row>
    <row r="212" spans="5:14" x14ac:dyDescent="0.2">
      <c r="E212" s="48"/>
      <c r="F212" s="48"/>
      <c r="G212" s="48"/>
      <c r="H212" s="48"/>
      <c r="I212" s="49"/>
      <c r="J212" s="49"/>
      <c r="K212" s="49"/>
      <c r="L212" s="49"/>
      <c r="M212" s="49"/>
      <c r="N212" s="49"/>
    </row>
    <row r="213" spans="5:14" x14ac:dyDescent="0.2">
      <c r="E213" s="48"/>
      <c r="F213" s="48"/>
      <c r="G213" s="48"/>
      <c r="H213" s="48"/>
      <c r="I213" s="49"/>
      <c r="J213" s="49"/>
      <c r="K213" s="49"/>
      <c r="L213" s="49"/>
      <c r="M213" s="49"/>
      <c r="N213" s="49"/>
    </row>
    <row r="214" spans="5:14" x14ac:dyDescent="0.2">
      <c r="E214" s="48"/>
      <c r="F214" s="48"/>
      <c r="G214" s="48"/>
      <c r="H214" s="48"/>
      <c r="I214" s="49"/>
      <c r="J214" s="49"/>
      <c r="K214" s="49"/>
      <c r="L214" s="49"/>
      <c r="M214" s="49"/>
      <c r="N214" s="49"/>
    </row>
    <row r="215" spans="5:14" x14ac:dyDescent="0.2">
      <c r="E215" s="48"/>
      <c r="F215" s="48"/>
      <c r="G215" s="48"/>
      <c r="H215" s="48"/>
      <c r="I215" s="49"/>
      <c r="J215" s="49"/>
      <c r="K215" s="49"/>
      <c r="L215" s="49"/>
      <c r="M215" s="49"/>
      <c r="N215" s="49"/>
    </row>
    <row r="216" spans="5:14" x14ac:dyDescent="0.2">
      <c r="E216" s="48"/>
      <c r="F216" s="48"/>
      <c r="G216" s="48"/>
      <c r="H216" s="48"/>
      <c r="I216" s="49"/>
      <c r="J216" s="49"/>
      <c r="K216" s="49"/>
      <c r="L216" s="49"/>
      <c r="M216" s="49"/>
      <c r="N216" s="49"/>
    </row>
  </sheetData>
  <mergeCells count="9">
    <mergeCell ref="O3:R3"/>
    <mergeCell ref="T1:U1"/>
    <mergeCell ref="T3:U3"/>
    <mergeCell ref="E3:N3"/>
    <mergeCell ref="A1:A2"/>
    <mergeCell ref="B1:B2"/>
    <mergeCell ref="O1:R1"/>
    <mergeCell ref="C1:D1"/>
    <mergeCell ref="E1:N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>CCIAA VENEZIA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Faggin Jacopo</cp:lastModifiedBy>
  <cp:lastPrinted>2018-06-05T10:28:01Z</cp:lastPrinted>
  <dcterms:created xsi:type="dcterms:W3CDTF">2014-02-26T13:17:37Z</dcterms:created>
  <dcterms:modified xsi:type="dcterms:W3CDTF">2026-02-18T07:57:33Z</dcterms:modified>
</cp:coreProperties>
</file>