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19440" windowHeight="11760"/>
  </bookViews>
  <sheets>
    <sheet name="ricognizione controlli" sheetId="1" r:id="rId1"/>
    <sheet name="dati menu a tendina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/>
  <c r="F7"/>
  <c r="F14"/>
  <c r="E14"/>
  <c r="G14" s="1"/>
  <c r="E13"/>
  <c r="G13" s="1"/>
  <c r="F10"/>
  <c r="E10"/>
  <c r="E16"/>
  <c r="G16" s="1"/>
  <c r="E12"/>
  <c r="E9"/>
  <c r="G8"/>
  <c r="G9"/>
  <c r="G11"/>
  <c r="G12"/>
  <c r="G15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10" l="1"/>
  <c r="G7"/>
</calcChain>
</file>

<file path=xl/sharedStrings.xml><?xml version="1.0" encoding="utf-8"?>
<sst xmlns="http://schemas.openxmlformats.org/spreadsheetml/2006/main" count="118" uniqueCount="58">
  <si>
    <t>RAPPORTO SULLO STATO DEI CONTROLLI</t>
  </si>
  <si>
    <t>Tipologia controllo</t>
  </si>
  <si>
    <t>AMBITO</t>
  </si>
  <si>
    <t>Metrologia legale</t>
  </si>
  <si>
    <t>Sicurezza ed etichettatura prodotti</t>
  </si>
  <si>
    <t xml:space="preserve">Tachigrafi </t>
  </si>
  <si>
    <t>Metalli preziosi</t>
  </si>
  <si>
    <t>Emissioni CO2</t>
  </si>
  <si>
    <t>Manifestazioni a premio</t>
  </si>
  <si>
    <t>Altro</t>
  </si>
  <si>
    <t>TIPOLOGIA CONTROLLO</t>
  </si>
  <si>
    <t>dimensione soggetto controllato</t>
  </si>
  <si>
    <t>Dimensione soggetto controllato (da visura)</t>
  </si>
  <si>
    <t>media (50-249 dipendenti)</t>
  </si>
  <si>
    <r>
      <t>grande (</t>
    </r>
    <r>
      <rPr>
        <sz val="11"/>
        <color theme="1"/>
        <rFont val="Aptos Narrow"/>
        <family val="2"/>
      </rPr>
      <t>≥250 dipendenti)</t>
    </r>
  </si>
  <si>
    <r>
      <t>piccola (&lt;</t>
    </r>
    <r>
      <rPr>
        <sz val="11"/>
        <color theme="1"/>
        <rFont val="Aptos Narrow"/>
        <family val="2"/>
      </rPr>
      <t>50</t>
    </r>
    <r>
      <rPr>
        <sz val="11"/>
        <color theme="1"/>
        <rFont val="Aptos Narrow"/>
        <family val="2"/>
        <scheme val="minor"/>
      </rPr>
      <t xml:space="preserve"> dipendenti)</t>
    </r>
  </si>
  <si>
    <t>controlli casuali su strumenti di misura utilizzati per una funzione di misura legale</t>
  </si>
  <si>
    <t>controlli in contraddittorio su strumenti di misura utilizzati per una funzione di misura legale</t>
  </si>
  <si>
    <t>vigilanza del mercato su strumenti di misura utilizzati per una funzione di misura legale</t>
  </si>
  <si>
    <t>vigilanza sugli organismi di verificazione periodica</t>
  </si>
  <si>
    <t>vigilanza sulla corretta applicazione del DM 93/2017</t>
  </si>
  <si>
    <t>verifica prima strumenti di misura con approvazione nazionale</t>
  </si>
  <si>
    <t>vigilanza sulla produzione e sul commercio dei metalli preziosi</t>
  </si>
  <si>
    <t>sorveglianza sui centri tecnici che operano sui tachigrafi</t>
  </si>
  <si>
    <t xml:space="preserve">sorveglianza o vigilanza relativa alle unità di misura </t>
  </si>
  <si>
    <t>sorveglianza su produzione, importazione, vendita dei preimballaggi</t>
  </si>
  <si>
    <t>sorveglianza su informazione emissioni CO2 autovetture</t>
  </si>
  <si>
    <t>vigilanza su sicurezza e conformità dei giocattoli</t>
  </si>
  <si>
    <t> vigilanza su sicurezza e conformità dei prodotti elettrici</t>
  </si>
  <si>
    <t xml:space="preserve"> vigilanza su sicurezza e conformità dei DPI </t>
  </si>
  <si>
    <t>vigilanza su progettazione ecocompatibile dei prodotti connessi all'energia</t>
  </si>
  <si>
    <t>vigilanza su etichettatura prodotti tessili</t>
  </si>
  <si>
    <t>vigilanza su etichettatura prodotti calzaturieri</t>
  </si>
  <si>
    <t>vigilanza su etichettatura efficienza energetica prodotti connessi all'energia</t>
  </si>
  <si>
    <t>vigilanza su sicurezza e conformità prodotti generici</t>
  </si>
  <si>
    <t>altro</t>
  </si>
  <si>
    <t>PERIODO DI RIFERIMENTO: 1/1/2022 - 31/12/2024</t>
  </si>
  <si>
    <t>Macro Ambito</t>
  </si>
  <si>
    <t>Tipologia soggetto controllato</t>
  </si>
  <si>
    <t>titolare strumento di misura</t>
  </si>
  <si>
    <t>fabbricante</t>
  </si>
  <si>
    <t>distributore</t>
  </si>
  <si>
    <t>importatore</t>
  </si>
  <si>
    <t>centro tecnico</t>
  </si>
  <si>
    <t>titolare marchio metalli preziosi</t>
  </si>
  <si>
    <t>vigilanza sui magazzini generali</t>
  </si>
  <si>
    <t>n. controlli eseguiti</t>
  </si>
  <si>
    <t xml:space="preserve">n. irregolarità </t>
  </si>
  <si>
    <t xml:space="preserve">% irregolarità </t>
  </si>
  <si>
    <t>Note</t>
  </si>
  <si>
    <t xml:space="preserve">La tabella contiene i dati consolidati dei controlli svolti dalla Camera di commercio nel periodo definito. Si evidenzia che sono stati considerati i controlli svolti sugli operatori economici nell'ambito delle funzioni di sorveglianza e vigilanza attribuite alle Camere di commercio </t>
  </si>
  <si>
    <t>ENTE: CAMERA DI COMMERCIO DI VENEZIA ROVIGO</t>
  </si>
  <si>
    <t>assegnazione premi e chiusura concorsi</t>
  </si>
  <si>
    <t>nessuna richiesta ricevuta</t>
  </si>
  <si>
    <t>le irregolarità si riferiscono alle segnalazioni inviate ad Accredia/Unioncamere</t>
  </si>
  <si>
    <t>il dato va considerato come somma della riga 7 + 10</t>
  </si>
  <si>
    <t>le irregolarità riscontrate sono relative al controllo degli interventi tecnici registrati su carte tachigrafiche</t>
  </si>
  <si>
    <t>nessun controllo effettuato</t>
  </si>
</sst>
</file>

<file path=xl/styles.xml><?xml version="1.0" encoding="utf-8"?>
<styleSheet xmlns="http://schemas.openxmlformats.org/spreadsheetml/2006/main">
  <fonts count="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2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4" fontId="3" fillId="0" borderId="0" applyFont="0" applyFill="0" applyBorder="0">
      <alignment horizontal="center" vertical="top" wrapText="1"/>
    </xf>
  </cellStyleXfs>
  <cellXfs count="2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0" fontId="0" fillId="0" borderId="0" xfId="0" applyNumberFormat="1" applyAlignment="1">
      <alignment vertical="center"/>
    </xf>
    <xf numFmtId="10" fontId="0" fillId="0" borderId="0" xfId="0" applyNumberFormat="1" applyAlignment="1">
      <alignment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Data" xfId="1"/>
    <cellStyle name="Normale" xfId="0" builtinId="0"/>
  </cellStyles>
  <dxfs count="10">
    <dxf>
      <numFmt numFmtId="14" formatCode="0.00%"/>
      <alignment vertical="center" textRotation="0" wrapText="1" justifyLastLine="0" shrinkToFit="0" mergeCell="0" readingOrder="0"/>
    </dxf>
    <dxf>
      <numFmt numFmtId="14" formatCode="0.00%"/>
      <alignment vertical="center" textRotation="0" justifyLastLine="0" shrinkToFit="0" mergeCell="0" readingOrder="0"/>
    </dxf>
    <dxf>
      <alignment vertical="center" textRotation="0" justifyLastLine="0" shrinkToFit="0" mergeCell="0" readingOrder="0"/>
    </dxf>
    <dxf>
      <alignment vertical="center" textRotation="0" justifyLastLine="0" shrinkToFit="0" mergeCell="0" readingOrder="0"/>
    </dxf>
    <dxf>
      <alignment vertical="center" textRotation="0" justifyLastLine="0" shrinkToFit="0" mergeCell="0" readingOrder="0"/>
    </dxf>
    <dxf>
      <alignment vertical="center" textRotation="0" justifyLastLine="0" shrinkToFit="0" mergeCell="0" readingOrder="0"/>
    </dxf>
    <dxf>
      <alignment vertical="center" textRotation="0" justifyLastLine="0" shrinkToFit="0" mergeCell="0" readingOrder="0"/>
    </dxf>
    <dxf>
      <alignment vertical="center" textRotation="0" justifyLastLine="0" shrinkToFit="0" mergeCell="0" readingOrder="0"/>
    </dxf>
    <dxf>
      <alignment vertical="center" textRotation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0" formatCode="@"/>
      <alignment horizontal="general" vertical="center" textRotation="0" wrapText="1" indent="0" relativeIndent="255" justifyLastLine="0" shrinkToFit="0" mergeCell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la1" displayName="Tabella1" ref="A6:H42" totalsRowShown="0" headerRowDxfId="9" dataDxfId="8">
  <tableColumns count="8">
    <tableColumn id="2" name="Macro Ambito" dataDxfId="7"/>
    <tableColumn id="1" name="Tipologia controllo" dataDxfId="6"/>
    <tableColumn id="4" name="Dimensione soggetto controllato (da visura)" dataDxfId="5"/>
    <tableColumn id="3" name="Tipologia soggetto controllato" dataDxfId="4"/>
    <tableColumn id="6" name="n. controlli eseguiti" dataDxfId="3"/>
    <tableColumn id="8" name="n. irregolarità " dataDxfId="2"/>
    <tableColumn id="5" name="% irregolarità " dataDxfId="1">
      <calculatedColumnFormula>Tabella1[[#This Row],[n. irregolarità ]]/Tabella1[[#This Row],[n. controlli eseguiti]]</calculatedColumnFormula>
    </tableColumn>
    <tableColumn id="9" name="No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tabSelected="1" zoomScale="90" zoomScaleNormal="90" workbookViewId="0">
      <pane xSplit="2" ySplit="6" topLeftCell="C13" activePane="bottomRight" state="frozen"/>
      <selection pane="topRight" activeCell="C1" sqref="C1"/>
      <selection pane="bottomLeft" activeCell="A7" sqref="A7"/>
      <selection pane="bottomRight" activeCell="A26" sqref="A26:XFD26"/>
    </sheetView>
  </sheetViews>
  <sheetFormatPr defaultRowHeight="14.25"/>
  <cols>
    <col min="1" max="1" width="34.5" style="3" customWidth="1"/>
    <col min="2" max="2" width="76.875" style="3" customWidth="1"/>
    <col min="3" max="3" width="22.625" style="3" customWidth="1"/>
    <col min="4" max="4" width="27.125" style="3" customWidth="1"/>
    <col min="5" max="5" width="10.875" style="3" customWidth="1"/>
    <col min="6" max="6" width="16.875" style="3" customWidth="1"/>
    <col min="7" max="7" width="14.75" style="3" customWidth="1"/>
    <col min="8" max="8" width="15.75" style="6" customWidth="1"/>
    <col min="9" max="9" width="4.125" style="3" customWidth="1"/>
    <col min="10" max="10" width="4.375" style="3" customWidth="1"/>
    <col min="11" max="16384" width="9" style="3"/>
  </cols>
  <sheetData>
    <row r="1" spans="1:8" ht="15">
      <c r="A1" s="1" t="s">
        <v>0</v>
      </c>
      <c r="B1" s="1"/>
      <c r="C1" s="1"/>
      <c r="D1" s="1"/>
      <c r="E1" s="1"/>
      <c r="F1" s="1"/>
      <c r="G1" s="1"/>
      <c r="H1" s="2"/>
    </row>
    <row r="2" spans="1:8">
      <c r="A2" s="4" t="s">
        <v>51</v>
      </c>
      <c r="B2" s="4"/>
      <c r="C2" s="4"/>
      <c r="D2" s="4"/>
      <c r="E2" s="4"/>
      <c r="F2" s="4"/>
      <c r="G2" s="4"/>
      <c r="H2" s="5"/>
    </row>
    <row r="3" spans="1:8">
      <c r="A3" s="4" t="s">
        <v>36</v>
      </c>
      <c r="B3" s="4"/>
      <c r="C3" s="4"/>
      <c r="D3" s="4"/>
      <c r="E3" s="4"/>
      <c r="F3" s="4"/>
      <c r="G3" s="4"/>
      <c r="H3" s="5"/>
    </row>
    <row r="4" spans="1:8" ht="13.5" customHeight="1"/>
    <row r="5" spans="1:8" ht="15">
      <c r="A5" s="7"/>
      <c r="B5" s="7"/>
      <c r="C5" s="7"/>
      <c r="D5" s="7"/>
      <c r="E5" s="7"/>
      <c r="F5" s="7"/>
      <c r="G5" s="7"/>
      <c r="H5" s="8"/>
    </row>
    <row r="6" spans="1:8" s="11" customFormat="1" ht="30">
      <c r="A6" s="9" t="s">
        <v>37</v>
      </c>
      <c r="B6" s="9" t="s">
        <v>1</v>
      </c>
      <c r="C6" s="9" t="s">
        <v>12</v>
      </c>
      <c r="D6" s="9" t="s">
        <v>38</v>
      </c>
      <c r="E6" s="9" t="s">
        <v>46</v>
      </c>
      <c r="F6" s="9" t="s">
        <v>47</v>
      </c>
      <c r="G6" s="9" t="s">
        <v>48</v>
      </c>
      <c r="H6" s="10" t="s">
        <v>49</v>
      </c>
    </row>
    <row r="7" spans="1:8" ht="15">
      <c r="A7" s="7" t="s">
        <v>3</v>
      </c>
      <c r="B7" s="3" t="s">
        <v>16</v>
      </c>
      <c r="C7" s="7"/>
      <c r="D7" s="7" t="s">
        <v>39</v>
      </c>
      <c r="E7" s="12">
        <f>181+237+234</f>
        <v>652</v>
      </c>
      <c r="F7" s="13">
        <f>12+7+22</f>
        <v>41</v>
      </c>
      <c r="G7" s="14">
        <f>Tabella1[[#This Row],[n. irregolarità ]]/Tabella1[[#This Row],[n. controlli eseguiti]]</f>
        <v>6.2883435582822084E-2</v>
      </c>
      <c r="H7" s="15"/>
    </row>
    <row r="8" spans="1:8" ht="28.5">
      <c r="A8" s="3" t="s">
        <v>3</v>
      </c>
      <c r="B8" s="3" t="s">
        <v>17</v>
      </c>
      <c r="D8" s="7"/>
      <c r="E8" s="12">
        <v>0</v>
      </c>
      <c r="F8" s="13">
        <v>0</v>
      </c>
      <c r="G8" s="14" t="e">
        <f>Tabella1[[#This Row],[n. irregolarità ]]/Tabella1[[#This Row],[n. controlli eseguiti]]</f>
        <v>#DIV/0!</v>
      </c>
      <c r="H8" s="15" t="s">
        <v>53</v>
      </c>
    </row>
    <row r="9" spans="1:8" ht="15">
      <c r="A9" s="3" t="s">
        <v>3</v>
      </c>
      <c r="B9" s="3" t="s">
        <v>18</v>
      </c>
      <c r="D9" s="7" t="s">
        <v>39</v>
      </c>
      <c r="E9" s="12">
        <f>4+1</f>
        <v>5</v>
      </c>
      <c r="F9" s="13">
        <v>0</v>
      </c>
      <c r="G9" s="14">
        <f>Tabella1[[#This Row],[n. irregolarità ]]/Tabella1[[#This Row],[n. controlli eseguiti]]</f>
        <v>0</v>
      </c>
      <c r="H9" s="15"/>
    </row>
    <row r="10" spans="1:8" ht="85.5">
      <c r="A10" s="3" t="s">
        <v>3</v>
      </c>
      <c r="B10" s="3" t="s">
        <v>19</v>
      </c>
      <c r="D10" s="7" t="s">
        <v>35</v>
      </c>
      <c r="E10" s="12">
        <f>31+48+20</f>
        <v>99</v>
      </c>
      <c r="F10" s="13">
        <f>5+4+5</f>
        <v>14</v>
      </c>
      <c r="G10" s="14">
        <f>Tabella1[[#This Row],[n. irregolarità ]]/Tabella1[[#This Row],[n. controlli eseguiti]]</f>
        <v>0.14141414141414141</v>
      </c>
      <c r="H10" s="15" t="s">
        <v>54</v>
      </c>
    </row>
    <row r="11" spans="1:8" ht="57">
      <c r="A11" s="3" t="s">
        <v>3</v>
      </c>
      <c r="B11" s="3" t="s">
        <v>20</v>
      </c>
      <c r="D11" s="7"/>
      <c r="E11" s="12">
        <v>0</v>
      </c>
      <c r="F11" s="13">
        <v>0</v>
      </c>
      <c r="G11" s="14" t="e">
        <f>Tabella1[[#This Row],[n. irregolarità ]]/Tabella1[[#This Row],[n. controlli eseguiti]]</f>
        <v>#DIV/0!</v>
      </c>
      <c r="H11" s="15" t="s">
        <v>55</v>
      </c>
    </row>
    <row r="12" spans="1:8" ht="15">
      <c r="A12" s="3" t="s">
        <v>3</v>
      </c>
      <c r="B12" s="3" t="s">
        <v>21</v>
      </c>
      <c r="D12" s="7" t="s">
        <v>39</v>
      </c>
      <c r="E12" s="12">
        <f>4+5</f>
        <v>9</v>
      </c>
      <c r="F12" s="13">
        <v>0</v>
      </c>
      <c r="G12" s="14">
        <f>Tabella1[[#This Row],[n. irregolarità ]]/Tabella1[[#This Row],[n. controlli eseguiti]]</f>
        <v>0</v>
      </c>
      <c r="H12" s="15"/>
    </row>
    <row r="13" spans="1:8" ht="15">
      <c r="A13" s="3" t="s">
        <v>6</v>
      </c>
      <c r="B13" s="3" t="s">
        <v>22</v>
      </c>
      <c r="D13" s="7" t="s">
        <v>44</v>
      </c>
      <c r="E13" s="12">
        <f>12+2+3</f>
        <v>17</v>
      </c>
      <c r="F13" s="13">
        <v>0</v>
      </c>
      <c r="G13" s="14">
        <f>Tabella1[[#This Row],[n. irregolarità ]]/Tabella1[[#This Row],[n. controlli eseguiti]]</f>
        <v>0</v>
      </c>
      <c r="H13" s="15"/>
    </row>
    <row r="14" spans="1:8" ht="99.75">
      <c r="A14" s="3" t="s">
        <v>5</v>
      </c>
      <c r="B14" s="3" t="s">
        <v>23</v>
      </c>
      <c r="D14" s="7" t="s">
        <v>43</v>
      </c>
      <c r="E14" s="12">
        <f>34+42+25</f>
        <v>101</v>
      </c>
      <c r="F14" s="13">
        <f>0+0+3</f>
        <v>3</v>
      </c>
      <c r="G14" s="14">
        <f>Tabella1[[#This Row],[n. irregolarità ]]/Tabella1[[#This Row],[n. controlli eseguiti]]</f>
        <v>2.9702970297029702E-2</v>
      </c>
      <c r="H14" s="15" t="s">
        <v>56</v>
      </c>
    </row>
    <row r="15" spans="1:8" ht="28.5">
      <c r="A15" s="3" t="s">
        <v>3</v>
      </c>
      <c r="B15" s="3" t="s">
        <v>24</v>
      </c>
      <c r="D15" s="7"/>
      <c r="E15" s="12">
        <v>0</v>
      </c>
      <c r="F15" s="13">
        <v>0</v>
      </c>
      <c r="G15" s="14" t="e">
        <f>Tabella1[[#This Row],[n. irregolarità ]]/Tabella1[[#This Row],[n. controlli eseguiti]]</f>
        <v>#DIV/0!</v>
      </c>
      <c r="H15" s="15" t="s">
        <v>57</v>
      </c>
    </row>
    <row r="16" spans="1:8" ht="15">
      <c r="A16" s="3" t="s">
        <v>3</v>
      </c>
      <c r="B16" s="3" t="s">
        <v>25</v>
      </c>
      <c r="D16" s="7" t="s">
        <v>35</v>
      </c>
      <c r="E16" s="12">
        <f>5+3</f>
        <v>8</v>
      </c>
      <c r="F16" s="13">
        <v>0</v>
      </c>
      <c r="G16" s="14">
        <f>Tabella1[[#This Row],[n. irregolarità ]]/Tabella1[[#This Row],[n. controlli eseguiti]]</f>
        <v>0</v>
      </c>
      <c r="H16" s="15"/>
    </row>
    <row r="17" spans="1:8" ht="28.5">
      <c r="A17" s="3" t="s">
        <v>7</v>
      </c>
      <c r="B17" s="3" t="s">
        <v>26</v>
      </c>
      <c r="D17" s="7"/>
      <c r="E17" s="12">
        <v>0</v>
      </c>
      <c r="F17" s="18">
        <v>0</v>
      </c>
      <c r="G17" s="14" t="e">
        <f>Tabella1[[#This Row],[n. irregolarità ]]/Tabella1[[#This Row],[n. controlli eseguiti]]</f>
        <v>#DIV/0!</v>
      </c>
      <c r="H17" s="15" t="s">
        <v>57</v>
      </c>
    </row>
    <row r="18" spans="1:8" ht="15">
      <c r="A18" s="3" t="s">
        <v>4</v>
      </c>
      <c r="B18" s="3" t="s">
        <v>27</v>
      </c>
      <c r="D18" s="7" t="s">
        <v>41</v>
      </c>
      <c r="E18" s="19">
        <v>101</v>
      </c>
      <c r="F18" s="20">
        <v>24</v>
      </c>
      <c r="G18" s="14">
        <f>Tabella1[[#This Row],[n. irregolarità ]]/Tabella1[[#This Row],[n. controlli eseguiti]]</f>
        <v>0.23762376237623761</v>
      </c>
      <c r="H18" s="15"/>
    </row>
    <row r="19" spans="1:8" ht="15">
      <c r="A19" s="3" t="s">
        <v>4</v>
      </c>
      <c r="B19" s="3" t="s">
        <v>28</v>
      </c>
      <c r="D19" s="7" t="s">
        <v>41</v>
      </c>
      <c r="E19" s="19">
        <v>47</v>
      </c>
      <c r="F19" s="20">
        <v>46</v>
      </c>
      <c r="G19" s="14">
        <f>Tabella1[[#This Row],[n. irregolarità ]]/Tabella1[[#This Row],[n. controlli eseguiti]]</f>
        <v>0.97872340425531912</v>
      </c>
      <c r="H19" s="15"/>
    </row>
    <row r="20" spans="1:8" ht="15">
      <c r="A20" s="3" t="s">
        <v>4</v>
      </c>
      <c r="B20" s="3" t="s">
        <v>29</v>
      </c>
      <c r="D20" s="7" t="s">
        <v>41</v>
      </c>
      <c r="E20" s="19">
        <v>2</v>
      </c>
      <c r="F20" s="20">
        <v>1</v>
      </c>
      <c r="G20" s="14">
        <f>Tabella1[[#This Row],[n. irregolarità ]]/Tabella1[[#This Row],[n. controlli eseguiti]]</f>
        <v>0.5</v>
      </c>
      <c r="H20" s="15"/>
    </row>
    <row r="21" spans="1:8" ht="28.5">
      <c r="A21" s="3" t="s">
        <v>4</v>
      </c>
      <c r="B21" s="3" t="s">
        <v>30</v>
      </c>
      <c r="D21" s="7"/>
      <c r="E21" s="19">
        <v>0</v>
      </c>
      <c r="F21" s="20">
        <v>0</v>
      </c>
      <c r="G21" s="14" t="e">
        <f>Tabella1[[#This Row],[n. irregolarità ]]/Tabella1[[#This Row],[n. controlli eseguiti]]</f>
        <v>#DIV/0!</v>
      </c>
      <c r="H21" s="15" t="s">
        <v>57</v>
      </c>
    </row>
    <row r="22" spans="1:8" ht="15">
      <c r="A22" s="3" t="s">
        <v>4</v>
      </c>
      <c r="B22" s="3" t="s">
        <v>31</v>
      </c>
      <c r="D22" s="7" t="s">
        <v>41</v>
      </c>
      <c r="E22" s="19">
        <v>150</v>
      </c>
      <c r="F22" s="20">
        <v>74</v>
      </c>
      <c r="G22" s="14">
        <f>Tabella1[[#This Row],[n. irregolarità ]]/Tabella1[[#This Row],[n. controlli eseguiti]]</f>
        <v>0.49333333333333335</v>
      </c>
      <c r="H22" s="15"/>
    </row>
    <row r="23" spans="1:8" ht="15">
      <c r="A23" s="3" t="s">
        <v>4</v>
      </c>
      <c r="B23" s="3" t="s">
        <v>32</v>
      </c>
      <c r="D23" s="7" t="s">
        <v>41</v>
      </c>
      <c r="E23" s="19">
        <v>88</v>
      </c>
      <c r="F23" s="20">
        <v>46</v>
      </c>
      <c r="G23" s="14">
        <f>Tabella1[[#This Row],[n. irregolarità ]]/Tabella1[[#This Row],[n. controlli eseguiti]]</f>
        <v>0.52272727272727271</v>
      </c>
      <c r="H23" s="15"/>
    </row>
    <row r="24" spans="1:8" ht="15">
      <c r="A24" s="3" t="s">
        <v>4</v>
      </c>
      <c r="B24" s="3" t="s">
        <v>33</v>
      </c>
      <c r="D24" s="7"/>
      <c r="E24" s="19">
        <v>0</v>
      </c>
      <c r="F24" s="20">
        <v>0</v>
      </c>
      <c r="G24" s="14" t="e">
        <f>Tabella1[[#This Row],[n. irregolarità ]]/Tabella1[[#This Row],[n. controlli eseguiti]]</f>
        <v>#DIV/0!</v>
      </c>
      <c r="H24" s="15"/>
    </row>
    <row r="25" spans="1:8" ht="15">
      <c r="A25" s="3" t="s">
        <v>4</v>
      </c>
      <c r="B25" s="3" t="s">
        <v>34</v>
      </c>
      <c r="D25" s="7" t="s">
        <v>41</v>
      </c>
      <c r="E25" s="19">
        <v>137</v>
      </c>
      <c r="F25" s="20">
        <v>44</v>
      </c>
      <c r="G25" s="14">
        <f>Tabella1[[#This Row],[n. irregolarità ]]/Tabella1[[#This Row],[n. controlli eseguiti]]</f>
        <v>0.32116788321167883</v>
      </c>
      <c r="H25" s="15"/>
    </row>
    <row r="26" spans="1:8" ht="28.5">
      <c r="A26" s="3" t="s">
        <v>4</v>
      </c>
      <c r="B26" s="3" t="s">
        <v>45</v>
      </c>
      <c r="D26" s="7"/>
      <c r="E26" s="19">
        <v>0</v>
      </c>
      <c r="F26" s="20">
        <v>0</v>
      </c>
      <c r="G26" s="14" t="e">
        <f>Tabella1[[#This Row],[n. irregolarità ]]/Tabella1[[#This Row],[n. controlli eseguiti]]</f>
        <v>#DIV/0!</v>
      </c>
      <c r="H26" s="15" t="s">
        <v>57</v>
      </c>
    </row>
    <row r="27" spans="1:8" ht="15">
      <c r="A27" s="3" t="s">
        <v>8</v>
      </c>
      <c r="B27" s="16" t="s">
        <v>52</v>
      </c>
      <c r="D27" s="7" t="s">
        <v>35</v>
      </c>
      <c r="E27" s="12">
        <v>51</v>
      </c>
      <c r="F27" s="18">
        <v>0</v>
      </c>
      <c r="G27" s="14">
        <f>Tabella1[[#This Row],[n. irregolarità ]]/Tabella1[[#This Row],[n. controlli eseguiti]]</f>
        <v>0</v>
      </c>
      <c r="H27" s="15"/>
    </row>
    <row r="28" spans="1:8" ht="15">
      <c r="B28" s="7"/>
      <c r="D28" s="7"/>
      <c r="E28" s="7"/>
      <c r="G28" s="14" t="e">
        <f>Tabella1[[#This Row],[n. irregolarità ]]/Tabella1[[#This Row],[n. controlli eseguiti]]</f>
        <v>#DIV/0!</v>
      </c>
      <c r="H28" s="15"/>
    </row>
    <row r="29" spans="1:8" ht="15">
      <c r="B29" s="7"/>
      <c r="D29" s="7"/>
      <c r="E29" s="7"/>
      <c r="G29" s="14" t="e">
        <f>Tabella1[[#This Row],[n. irregolarità ]]/Tabella1[[#This Row],[n. controlli eseguiti]]</f>
        <v>#DIV/0!</v>
      </c>
      <c r="H29" s="15"/>
    </row>
    <row r="30" spans="1:8" ht="15">
      <c r="B30" s="7"/>
      <c r="D30" s="7"/>
      <c r="E30" s="7"/>
      <c r="G30" s="14" t="e">
        <f>Tabella1[[#This Row],[n. irregolarità ]]/Tabella1[[#This Row],[n. controlli eseguiti]]</f>
        <v>#DIV/0!</v>
      </c>
      <c r="H30" s="15"/>
    </row>
    <row r="31" spans="1:8" ht="15">
      <c r="B31" s="7"/>
      <c r="D31" s="7"/>
      <c r="E31" s="7"/>
      <c r="G31" s="14" t="e">
        <f>Tabella1[[#This Row],[n. irregolarità ]]/Tabella1[[#This Row],[n. controlli eseguiti]]</f>
        <v>#DIV/0!</v>
      </c>
      <c r="H31" s="15"/>
    </row>
    <row r="32" spans="1:8" ht="15">
      <c r="B32" s="7"/>
      <c r="D32" s="7"/>
      <c r="E32" s="7"/>
      <c r="G32" s="14" t="e">
        <f>Tabella1[[#This Row],[n. irregolarità ]]/Tabella1[[#This Row],[n. controlli eseguiti]]</f>
        <v>#DIV/0!</v>
      </c>
      <c r="H32" s="15"/>
    </row>
    <row r="33" spans="1:8" ht="15">
      <c r="B33" s="7"/>
      <c r="D33" s="7"/>
      <c r="E33" s="7"/>
      <c r="G33" s="14" t="e">
        <f>Tabella1[[#This Row],[n. irregolarità ]]/Tabella1[[#This Row],[n. controlli eseguiti]]</f>
        <v>#DIV/0!</v>
      </c>
      <c r="H33" s="15"/>
    </row>
    <row r="34" spans="1:8" ht="15">
      <c r="B34" s="7"/>
      <c r="D34" s="7"/>
      <c r="E34" s="7"/>
      <c r="G34" s="14" t="e">
        <f>Tabella1[[#This Row],[n. irregolarità ]]/Tabella1[[#This Row],[n. controlli eseguiti]]</f>
        <v>#DIV/0!</v>
      </c>
      <c r="H34" s="15"/>
    </row>
    <row r="35" spans="1:8" ht="15">
      <c r="B35" s="7"/>
      <c r="D35" s="7"/>
      <c r="E35" s="7"/>
      <c r="G35" s="14" t="e">
        <f>Tabella1[[#This Row],[n. irregolarità ]]/Tabella1[[#This Row],[n. controlli eseguiti]]</f>
        <v>#DIV/0!</v>
      </c>
      <c r="H35" s="15"/>
    </row>
    <row r="36" spans="1:8" ht="15">
      <c r="B36" s="7"/>
      <c r="D36" s="7"/>
      <c r="E36" s="7"/>
      <c r="G36" s="14" t="e">
        <f>Tabella1[[#This Row],[n. irregolarità ]]/Tabella1[[#This Row],[n. controlli eseguiti]]</f>
        <v>#DIV/0!</v>
      </c>
      <c r="H36" s="15"/>
    </row>
    <row r="37" spans="1:8" ht="15">
      <c r="B37" s="7"/>
      <c r="D37" s="7"/>
      <c r="E37" s="7"/>
      <c r="G37" s="14" t="e">
        <f>Tabella1[[#This Row],[n. irregolarità ]]/Tabella1[[#This Row],[n. controlli eseguiti]]</f>
        <v>#DIV/0!</v>
      </c>
      <c r="H37" s="15"/>
    </row>
    <row r="38" spans="1:8" ht="15">
      <c r="B38" s="7"/>
      <c r="D38" s="7"/>
      <c r="E38" s="7"/>
      <c r="G38" s="14" t="e">
        <f>Tabella1[[#This Row],[n. irregolarità ]]/Tabella1[[#This Row],[n. controlli eseguiti]]</f>
        <v>#DIV/0!</v>
      </c>
      <c r="H38" s="15"/>
    </row>
    <row r="39" spans="1:8" ht="15">
      <c r="B39" s="7"/>
      <c r="D39" s="7"/>
      <c r="E39" s="7"/>
      <c r="G39" s="14" t="e">
        <f>Tabella1[[#This Row],[n. irregolarità ]]/Tabella1[[#This Row],[n. controlli eseguiti]]</f>
        <v>#DIV/0!</v>
      </c>
      <c r="H39" s="15"/>
    </row>
    <row r="40" spans="1:8" ht="15">
      <c r="B40" s="7"/>
      <c r="D40" s="7"/>
      <c r="E40" s="7"/>
      <c r="G40" s="14" t="e">
        <f>Tabella1[[#This Row],[n. irregolarità ]]/Tabella1[[#This Row],[n. controlli eseguiti]]</f>
        <v>#DIV/0!</v>
      </c>
      <c r="H40" s="15"/>
    </row>
    <row r="41" spans="1:8" ht="15">
      <c r="B41" s="7"/>
      <c r="D41" s="7"/>
      <c r="E41" s="7"/>
      <c r="G41" s="14" t="e">
        <f>Tabella1[[#This Row],[n. irregolarità ]]/Tabella1[[#This Row],[n. controlli eseguiti]]</f>
        <v>#DIV/0!</v>
      </c>
      <c r="H41" s="15"/>
    </row>
    <row r="42" spans="1:8" ht="15">
      <c r="B42" s="7"/>
      <c r="D42" s="7"/>
      <c r="E42" s="7"/>
      <c r="G42" s="14" t="e">
        <f>Tabella1[[#This Row],[n. irregolarità ]]/Tabella1[[#This Row],[n. controlli eseguiti]]</f>
        <v>#DIV/0!</v>
      </c>
      <c r="H42" s="15"/>
    </row>
    <row r="45" spans="1:8" ht="114">
      <c r="A45" s="17" t="s">
        <v>50</v>
      </c>
      <c r="B45" s="17"/>
      <c r="C45" s="17"/>
      <c r="D45" s="17"/>
      <c r="E45" s="17"/>
      <c r="F45" s="17"/>
      <c r="G45" s="17"/>
    </row>
    <row r="46" spans="1:8">
      <c r="A46" s="17"/>
      <c r="B46" s="17"/>
      <c r="C46" s="17"/>
      <c r="D46" s="17"/>
      <c r="E46" s="17"/>
      <c r="F46" s="17"/>
      <c r="G46" s="17"/>
    </row>
    <row r="47" spans="1:8">
      <c r="A47" s="17"/>
      <c r="B47" s="17"/>
      <c r="C47" s="17"/>
      <c r="D47" s="17"/>
      <c r="E47" s="17"/>
      <c r="F47" s="17"/>
      <c r="G47" s="17"/>
    </row>
  </sheetData>
  <phoneticPr fontId="5" type="noConversion"/>
  <pageMargins left="0.7" right="0.7" top="0.75" bottom="0.75" header="0.3" footer="0.3"/>
  <pageSetup paperSize="9" orientation="portrait" r:id="rId1"/>
  <tableParts count="1">
    <tablePart r:id="rId2"/>
  </tableParts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DE6CBE-814F-441F-A127-54C63DE14FFD}">
          <x14:formula1>
            <xm:f>'dati menu a tendina'!$A$2:$A$9</xm:f>
          </x14:formula1>
          <xm:sqref>A7:A42</xm:sqref>
        </x14:dataValidation>
        <x14:dataValidation type="list" allowBlank="1" showInputMessage="1" showErrorMessage="1" xr:uid="{A227C82E-13F6-4179-986A-18EDACC8C663}">
          <x14:formula1>
            <xm:f>'dati menu a tendina'!$J$2:$J$4</xm:f>
          </x14:formula1>
          <xm:sqref>C7:C42</xm:sqref>
        </x14:dataValidation>
        <x14:dataValidation type="list" allowBlank="1" showInputMessage="1" showErrorMessage="1" xr:uid="{BA2C374D-6173-4F38-BE02-E5D5BBB11BA9}">
          <x14:formula1>
            <xm:f>'dati menu a tendina'!$G$2:$G$22</xm:f>
          </x14:formula1>
          <xm:sqref>B7:B42</xm:sqref>
        </x14:dataValidation>
        <x14:dataValidation type="list" allowBlank="1" showInputMessage="1" showErrorMessage="1" xr:uid="{322A9B40-1FB0-40B9-B35C-BE65FA17F87D}">
          <x14:formula1>
            <xm:f>'dati menu a tendina'!$O$2:$O$8</xm:f>
          </x14:formula1>
          <xm:sqref>D7:D42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O22"/>
  <sheetViews>
    <sheetView topLeftCell="C1" zoomScale="107" workbookViewId="0">
      <selection activeCell="O8" sqref="O8"/>
    </sheetView>
  </sheetViews>
  <sheetFormatPr defaultRowHeight="14.25"/>
  <cols>
    <col min="7" max="7" width="84.75" bestFit="1" customWidth="1"/>
  </cols>
  <sheetData>
    <row r="1" spans="1:15">
      <c r="A1" t="s">
        <v>2</v>
      </c>
      <c r="G1" t="s">
        <v>10</v>
      </c>
      <c r="J1" t="s">
        <v>11</v>
      </c>
      <c r="O1" t="s">
        <v>38</v>
      </c>
    </row>
    <row r="2" spans="1:15">
      <c r="A2" t="s">
        <v>3</v>
      </c>
      <c r="G2" t="s">
        <v>16</v>
      </c>
      <c r="J2" t="s">
        <v>15</v>
      </c>
      <c r="O2" t="s">
        <v>39</v>
      </c>
    </row>
    <row r="3" spans="1:15">
      <c r="A3" t="s">
        <v>6</v>
      </c>
      <c r="G3" t="s">
        <v>17</v>
      </c>
      <c r="J3" t="s">
        <v>13</v>
      </c>
      <c r="O3" t="s">
        <v>40</v>
      </c>
    </row>
    <row r="4" spans="1:15">
      <c r="A4" t="s">
        <v>5</v>
      </c>
      <c r="G4" t="s">
        <v>18</v>
      </c>
      <c r="J4" t="s">
        <v>14</v>
      </c>
      <c r="O4" t="s">
        <v>41</v>
      </c>
    </row>
    <row r="5" spans="1:15">
      <c r="A5" t="s">
        <v>4</v>
      </c>
      <c r="G5" t="s">
        <v>19</v>
      </c>
      <c r="O5" t="s">
        <v>42</v>
      </c>
    </row>
    <row r="6" spans="1:15">
      <c r="A6" t="s">
        <v>7</v>
      </c>
      <c r="G6" t="s">
        <v>20</v>
      </c>
      <c r="O6" t="s">
        <v>43</v>
      </c>
    </row>
    <row r="7" spans="1:15">
      <c r="A7" t="s">
        <v>7</v>
      </c>
      <c r="G7" t="s">
        <v>21</v>
      </c>
      <c r="O7" t="s">
        <v>44</v>
      </c>
    </row>
    <row r="8" spans="1:15">
      <c r="A8" t="s">
        <v>9</v>
      </c>
      <c r="G8" t="s">
        <v>22</v>
      </c>
      <c r="O8" t="s">
        <v>35</v>
      </c>
    </row>
    <row r="9" spans="1:15">
      <c r="G9" t="s">
        <v>23</v>
      </c>
    </row>
    <row r="10" spans="1:15">
      <c r="G10" t="s">
        <v>24</v>
      </c>
    </row>
    <row r="11" spans="1:15">
      <c r="G11" t="s">
        <v>25</v>
      </c>
    </row>
    <row r="12" spans="1:15">
      <c r="G12" t="s">
        <v>26</v>
      </c>
    </row>
    <row r="13" spans="1:15">
      <c r="G13" t="s">
        <v>27</v>
      </c>
    </row>
    <row r="14" spans="1:15">
      <c r="G14" t="s">
        <v>28</v>
      </c>
    </row>
    <row r="15" spans="1:15">
      <c r="G15" t="s">
        <v>29</v>
      </c>
    </row>
    <row r="16" spans="1:15">
      <c r="G16" t="s">
        <v>30</v>
      </c>
    </row>
    <row r="17" spans="7:7">
      <c r="G17" t="s">
        <v>31</v>
      </c>
    </row>
    <row r="18" spans="7:7">
      <c r="G18" t="s">
        <v>32</v>
      </c>
    </row>
    <row r="19" spans="7:7">
      <c r="G19" t="s">
        <v>33</v>
      </c>
    </row>
    <row r="20" spans="7:7">
      <c r="G20" t="s">
        <v>34</v>
      </c>
    </row>
    <row r="21" spans="7:7">
      <c r="G21" t="s">
        <v>45</v>
      </c>
    </row>
    <row r="22" spans="7:7">
      <c r="G22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ricognizione controlli</vt:lpstr>
      <vt:lpstr>dati menu a tendina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Valeria Pennisi</dc:creator>
  <cp:lastModifiedBy>cro0079</cp:lastModifiedBy>
  <cp:lastPrinted>2025-08-08T11:08:11Z</cp:lastPrinted>
  <dcterms:created xsi:type="dcterms:W3CDTF">2025-04-24T09:21:29Z</dcterms:created>
  <dcterms:modified xsi:type="dcterms:W3CDTF">2025-08-08T11:14:18Z</dcterms:modified>
</cp:coreProperties>
</file>