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ffici\Centro studi\PROGETTI E RICERCHE\18002. Funzione associata studi\Barometro provinciale\gennaio 2022\"/>
    </mc:Choice>
  </mc:AlternateContent>
  <xr:revisionPtr revIDLastSave="0" documentId="13_ncr:1_{49CE4113-63C9-41C7-9306-DBDC2FDD7B9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avola 1. Trim" sheetId="1" r:id="rId1"/>
    <sheet name="Tavola 2. Anno" sheetId="2" r:id="rId2"/>
    <sheet name="Tavola 3. Confronto" sheetId="3" r:id="rId3"/>
  </sheets>
  <definedNames>
    <definedName name="_xlnm.Print_Area" localSheetId="0">'Tavola 1. Trim'!$A$1:$AY$163</definedName>
    <definedName name="_xlnm.Print_Area" localSheetId="1">'Tavola 2. Anno'!$A$1:$M$175</definedName>
    <definedName name="_xlnm.Print_Area" localSheetId="2">'Tavola 3. Confronto'!$A$1:$K$194</definedName>
    <definedName name="_xlnm.Print_Area">'Tavola 1. Trim'!$A$1:$AY$163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7" i="2" l="1"/>
  <c r="P64" i="2"/>
  <c r="P61" i="2"/>
  <c r="K188" i="3" l="1"/>
  <c r="J188" i="3"/>
  <c r="I188" i="3"/>
  <c r="H188" i="3"/>
  <c r="G188" i="3"/>
  <c r="F188" i="3"/>
  <c r="E188" i="3"/>
  <c r="D188" i="3"/>
  <c r="C188" i="3"/>
  <c r="J187" i="3"/>
  <c r="I187" i="3"/>
  <c r="H187" i="3"/>
  <c r="G187" i="3"/>
  <c r="F187" i="3"/>
  <c r="E187" i="3"/>
  <c r="D187" i="3"/>
  <c r="C187" i="3"/>
  <c r="K180" i="3"/>
  <c r="J180" i="3"/>
  <c r="I180" i="3"/>
  <c r="H180" i="3"/>
  <c r="G180" i="3"/>
  <c r="F180" i="3"/>
  <c r="E180" i="3"/>
  <c r="D180" i="3"/>
  <c r="C180" i="3"/>
  <c r="J179" i="3"/>
  <c r="I179" i="3"/>
  <c r="H179" i="3"/>
  <c r="G179" i="3"/>
  <c r="F179" i="3"/>
  <c r="E179" i="3"/>
  <c r="D179" i="3"/>
  <c r="C179" i="3"/>
  <c r="K176" i="3"/>
  <c r="J176" i="3"/>
  <c r="I176" i="3"/>
  <c r="H176" i="3"/>
  <c r="G176" i="3"/>
  <c r="F176" i="3"/>
  <c r="E176" i="3"/>
  <c r="D176" i="3"/>
  <c r="C176" i="3"/>
  <c r="J175" i="3"/>
  <c r="I175" i="3"/>
  <c r="H175" i="3"/>
  <c r="G175" i="3"/>
  <c r="F175" i="3"/>
  <c r="E175" i="3"/>
  <c r="D175" i="3"/>
  <c r="C175" i="3"/>
  <c r="K168" i="3"/>
  <c r="J168" i="3"/>
  <c r="I168" i="3"/>
  <c r="H168" i="3"/>
  <c r="G168" i="3"/>
  <c r="F168" i="3"/>
  <c r="E168" i="3"/>
  <c r="D168" i="3"/>
  <c r="C168" i="3"/>
  <c r="J167" i="3"/>
  <c r="I167" i="3"/>
  <c r="H167" i="3"/>
  <c r="G167" i="3"/>
  <c r="F167" i="3"/>
  <c r="E167" i="3"/>
  <c r="D167" i="3"/>
  <c r="C167" i="3"/>
  <c r="K160" i="3"/>
  <c r="J160" i="3"/>
  <c r="I160" i="3"/>
  <c r="H160" i="3"/>
  <c r="G160" i="3"/>
  <c r="F160" i="3"/>
  <c r="E160" i="3"/>
  <c r="D160" i="3"/>
  <c r="C160" i="3"/>
  <c r="J159" i="3"/>
  <c r="I159" i="3"/>
  <c r="H159" i="3"/>
  <c r="G159" i="3"/>
  <c r="F159" i="3"/>
  <c r="E159" i="3"/>
  <c r="D159" i="3"/>
  <c r="C159" i="3"/>
  <c r="K154" i="3"/>
  <c r="J154" i="3"/>
  <c r="I154" i="3"/>
  <c r="H154" i="3"/>
  <c r="G154" i="3"/>
  <c r="F154" i="3"/>
  <c r="E154" i="3"/>
  <c r="D154" i="3"/>
  <c r="C154" i="3"/>
  <c r="J153" i="3"/>
  <c r="I153" i="3"/>
  <c r="H153" i="3"/>
  <c r="G153" i="3"/>
  <c r="F153" i="3"/>
  <c r="E153" i="3"/>
  <c r="D153" i="3"/>
  <c r="C153" i="3"/>
  <c r="K150" i="3"/>
  <c r="J150" i="3"/>
  <c r="I150" i="3"/>
  <c r="H150" i="3"/>
  <c r="G150" i="3"/>
  <c r="F150" i="3"/>
  <c r="E150" i="3"/>
  <c r="D150" i="3"/>
  <c r="C150" i="3"/>
  <c r="J149" i="3"/>
  <c r="I149" i="3"/>
  <c r="H149" i="3"/>
  <c r="G149" i="3"/>
  <c r="F149" i="3"/>
  <c r="E149" i="3"/>
  <c r="D149" i="3"/>
  <c r="C149" i="3"/>
  <c r="K142" i="3"/>
  <c r="J142" i="3"/>
  <c r="I142" i="3"/>
  <c r="H142" i="3"/>
  <c r="G142" i="3"/>
  <c r="F142" i="3"/>
  <c r="E142" i="3"/>
  <c r="D142" i="3"/>
  <c r="C142" i="3"/>
  <c r="J141" i="3"/>
  <c r="I141" i="3"/>
  <c r="H141" i="3"/>
  <c r="G141" i="3"/>
  <c r="F141" i="3"/>
  <c r="E141" i="3"/>
  <c r="D141" i="3"/>
  <c r="C141" i="3"/>
  <c r="K134" i="3"/>
  <c r="K136" i="3" s="1"/>
  <c r="J134" i="3"/>
  <c r="I134" i="3"/>
  <c r="I136" i="3" s="1"/>
  <c r="H134" i="3"/>
  <c r="H136" i="3" s="1"/>
  <c r="G134" i="3"/>
  <c r="G136" i="3" s="1"/>
  <c r="F134" i="3"/>
  <c r="E134" i="3"/>
  <c r="D134" i="3"/>
  <c r="D136" i="3" s="1"/>
  <c r="C134" i="3"/>
  <c r="C136" i="3" s="1"/>
  <c r="K132" i="3"/>
  <c r="J132" i="3"/>
  <c r="I132" i="3"/>
  <c r="H132" i="3"/>
  <c r="G132" i="3"/>
  <c r="F132" i="3"/>
  <c r="E132" i="3"/>
  <c r="D132" i="3"/>
  <c r="C132" i="3"/>
  <c r="J131" i="3"/>
  <c r="I131" i="3"/>
  <c r="H131" i="3"/>
  <c r="G131" i="3"/>
  <c r="F131" i="3"/>
  <c r="E131" i="3"/>
  <c r="D131" i="3"/>
  <c r="C131" i="3"/>
  <c r="K128" i="3"/>
  <c r="J128" i="3"/>
  <c r="I128" i="3"/>
  <c r="H128" i="3"/>
  <c r="G128" i="3"/>
  <c r="F128" i="3"/>
  <c r="E128" i="3"/>
  <c r="D128" i="3"/>
  <c r="C128" i="3"/>
  <c r="J127" i="3"/>
  <c r="I127" i="3"/>
  <c r="H127" i="3"/>
  <c r="G127" i="3"/>
  <c r="F127" i="3"/>
  <c r="E127" i="3"/>
  <c r="D127" i="3"/>
  <c r="C127" i="3"/>
  <c r="K112" i="3"/>
  <c r="J112" i="3"/>
  <c r="I112" i="3"/>
  <c r="H112" i="3"/>
  <c r="G112" i="3"/>
  <c r="F112" i="3"/>
  <c r="E112" i="3"/>
  <c r="D112" i="3"/>
  <c r="C112" i="3"/>
  <c r="J111" i="3"/>
  <c r="I111" i="3"/>
  <c r="H111" i="3"/>
  <c r="G111" i="3"/>
  <c r="F111" i="3"/>
  <c r="E111" i="3"/>
  <c r="D111" i="3"/>
  <c r="C111" i="3"/>
  <c r="J104" i="3"/>
  <c r="H105" i="3" s="1"/>
  <c r="J101" i="3"/>
  <c r="K99" i="3"/>
  <c r="J99" i="3"/>
  <c r="I99" i="3"/>
  <c r="H99" i="3"/>
  <c r="G99" i="3"/>
  <c r="F99" i="3"/>
  <c r="E99" i="3"/>
  <c r="D99" i="3"/>
  <c r="C99" i="3"/>
  <c r="J98" i="3"/>
  <c r="I98" i="3"/>
  <c r="H98" i="3"/>
  <c r="G98" i="3"/>
  <c r="F98" i="3"/>
  <c r="E98" i="3"/>
  <c r="D98" i="3"/>
  <c r="C98" i="3"/>
  <c r="K91" i="3"/>
  <c r="J91" i="3"/>
  <c r="I91" i="3"/>
  <c r="H91" i="3"/>
  <c r="G91" i="3"/>
  <c r="F91" i="3"/>
  <c r="E91" i="3"/>
  <c r="D91" i="3"/>
  <c r="C91" i="3"/>
  <c r="J90" i="3"/>
  <c r="I90" i="3"/>
  <c r="H90" i="3"/>
  <c r="G90" i="3"/>
  <c r="F90" i="3"/>
  <c r="E90" i="3"/>
  <c r="D90" i="3"/>
  <c r="C90" i="3"/>
  <c r="K85" i="3"/>
  <c r="J85" i="3"/>
  <c r="I85" i="3"/>
  <c r="H85" i="3"/>
  <c r="G85" i="3"/>
  <c r="F85" i="3"/>
  <c r="E85" i="3"/>
  <c r="D85" i="3"/>
  <c r="C85" i="3"/>
  <c r="J84" i="3"/>
  <c r="I84" i="3"/>
  <c r="H84" i="3"/>
  <c r="G84" i="3"/>
  <c r="F84" i="3"/>
  <c r="E84" i="3"/>
  <c r="D84" i="3"/>
  <c r="C84" i="3"/>
  <c r="K81" i="3"/>
  <c r="J81" i="3"/>
  <c r="I81" i="3"/>
  <c r="H81" i="3"/>
  <c r="G81" i="3"/>
  <c r="F81" i="3"/>
  <c r="E81" i="3"/>
  <c r="D81" i="3"/>
  <c r="C81" i="3"/>
  <c r="J80" i="3"/>
  <c r="I80" i="3"/>
  <c r="H80" i="3"/>
  <c r="G80" i="3"/>
  <c r="F80" i="3"/>
  <c r="E80" i="3"/>
  <c r="D80" i="3"/>
  <c r="C80" i="3"/>
  <c r="K76" i="3"/>
  <c r="J76" i="3"/>
  <c r="I76" i="3"/>
  <c r="H76" i="3"/>
  <c r="G76" i="3"/>
  <c r="F76" i="3"/>
  <c r="E76" i="3"/>
  <c r="D76" i="3"/>
  <c r="C76" i="3"/>
  <c r="J75" i="3"/>
  <c r="I75" i="3"/>
  <c r="H75" i="3"/>
  <c r="G75" i="3"/>
  <c r="F75" i="3"/>
  <c r="E75" i="3"/>
  <c r="D75" i="3"/>
  <c r="C75" i="3"/>
  <c r="K72" i="3"/>
  <c r="J72" i="3"/>
  <c r="I72" i="3"/>
  <c r="H72" i="3"/>
  <c r="G72" i="3"/>
  <c r="F72" i="3"/>
  <c r="E72" i="3"/>
  <c r="D72" i="3"/>
  <c r="C72" i="3"/>
  <c r="J71" i="3"/>
  <c r="I71" i="3"/>
  <c r="H71" i="3"/>
  <c r="G71" i="3"/>
  <c r="F71" i="3"/>
  <c r="E71" i="3"/>
  <c r="D71" i="3"/>
  <c r="C71" i="3"/>
  <c r="K68" i="3"/>
  <c r="J68" i="3"/>
  <c r="I68" i="3"/>
  <c r="H68" i="3"/>
  <c r="G68" i="3"/>
  <c r="F68" i="3"/>
  <c r="E68" i="3"/>
  <c r="D68" i="3"/>
  <c r="C68" i="3"/>
  <c r="J67" i="3"/>
  <c r="I67" i="3"/>
  <c r="H67" i="3"/>
  <c r="G67" i="3"/>
  <c r="F67" i="3"/>
  <c r="E67" i="3"/>
  <c r="D67" i="3"/>
  <c r="C67" i="3"/>
  <c r="K64" i="3"/>
  <c r="J64" i="3"/>
  <c r="I64" i="3"/>
  <c r="H64" i="3"/>
  <c r="G64" i="3"/>
  <c r="F64" i="3"/>
  <c r="E64" i="3"/>
  <c r="D64" i="3"/>
  <c r="C64" i="3"/>
  <c r="J63" i="3"/>
  <c r="I63" i="3"/>
  <c r="H63" i="3"/>
  <c r="G63" i="3"/>
  <c r="F63" i="3"/>
  <c r="E63" i="3"/>
  <c r="D63" i="3"/>
  <c r="C63" i="3"/>
  <c r="K60" i="3"/>
  <c r="J60" i="3"/>
  <c r="I60" i="3"/>
  <c r="H60" i="3"/>
  <c r="G60" i="3"/>
  <c r="F60" i="3"/>
  <c r="E60" i="3"/>
  <c r="D60" i="3"/>
  <c r="C60" i="3"/>
  <c r="J59" i="3"/>
  <c r="I59" i="3"/>
  <c r="H59" i="3"/>
  <c r="G59" i="3"/>
  <c r="F59" i="3"/>
  <c r="E59" i="3"/>
  <c r="D59" i="3"/>
  <c r="C59" i="3"/>
  <c r="K56" i="3"/>
  <c r="J56" i="3"/>
  <c r="I56" i="3"/>
  <c r="H56" i="3"/>
  <c r="G56" i="3"/>
  <c r="F56" i="3"/>
  <c r="E56" i="3"/>
  <c r="D56" i="3"/>
  <c r="C56" i="3"/>
  <c r="J55" i="3"/>
  <c r="I55" i="3"/>
  <c r="H55" i="3"/>
  <c r="G55" i="3"/>
  <c r="F55" i="3"/>
  <c r="E55" i="3"/>
  <c r="D55" i="3"/>
  <c r="C55" i="3"/>
  <c r="K52" i="3"/>
  <c r="J52" i="3"/>
  <c r="I52" i="3"/>
  <c r="H52" i="3"/>
  <c r="G52" i="3"/>
  <c r="F52" i="3"/>
  <c r="E52" i="3"/>
  <c r="D52" i="3"/>
  <c r="C52" i="3"/>
  <c r="J51" i="3"/>
  <c r="I51" i="3"/>
  <c r="H51" i="3"/>
  <c r="G51" i="3"/>
  <c r="F51" i="3"/>
  <c r="E51" i="3"/>
  <c r="D51" i="3"/>
  <c r="C51" i="3"/>
  <c r="K48" i="3"/>
  <c r="I48" i="3"/>
  <c r="H48" i="3"/>
  <c r="G48" i="3"/>
  <c r="F48" i="3"/>
  <c r="E48" i="3"/>
  <c r="D48" i="3"/>
  <c r="C48" i="3"/>
  <c r="G47" i="3"/>
  <c r="D47" i="3"/>
  <c r="J46" i="3"/>
  <c r="F47" i="3" s="1"/>
  <c r="K44" i="3"/>
  <c r="I44" i="3"/>
  <c r="H44" i="3"/>
  <c r="G44" i="3"/>
  <c r="F44" i="3"/>
  <c r="E44" i="3"/>
  <c r="D44" i="3"/>
  <c r="C44" i="3"/>
  <c r="J42" i="3"/>
  <c r="H43" i="3" s="1"/>
  <c r="K40" i="3"/>
  <c r="I40" i="3"/>
  <c r="H40" i="3"/>
  <c r="G40" i="3"/>
  <c r="F40" i="3"/>
  <c r="E40" i="3"/>
  <c r="D40" i="3"/>
  <c r="C40" i="3"/>
  <c r="H39" i="3"/>
  <c r="C39" i="3"/>
  <c r="J38" i="3"/>
  <c r="J40" i="3" s="1"/>
  <c r="K36" i="3"/>
  <c r="J36" i="3"/>
  <c r="I36" i="3"/>
  <c r="H36" i="3"/>
  <c r="G36" i="3"/>
  <c r="F36" i="3"/>
  <c r="E36" i="3"/>
  <c r="D36" i="3"/>
  <c r="C36" i="3"/>
  <c r="J35" i="3"/>
  <c r="J34" i="3"/>
  <c r="J30" i="3"/>
  <c r="K28" i="3"/>
  <c r="I28" i="3"/>
  <c r="H28" i="3"/>
  <c r="G28" i="3"/>
  <c r="F28" i="3"/>
  <c r="E28" i="3"/>
  <c r="D28" i="3"/>
  <c r="C28" i="3"/>
  <c r="H27" i="3"/>
  <c r="E27" i="3"/>
  <c r="J26" i="3"/>
  <c r="G27" i="3" s="1"/>
  <c r="K24" i="3"/>
  <c r="J24" i="3"/>
  <c r="I24" i="3"/>
  <c r="H24" i="3"/>
  <c r="G24" i="3"/>
  <c r="F24" i="3"/>
  <c r="E24" i="3"/>
  <c r="D24" i="3"/>
  <c r="C24" i="3"/>
  <c r="J23" i="3"/>
  <c r="J22" i="3"/>
  <c r="K18" i="3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K14" i="3"/>
  <c r="J14" i="3"/>
  <c r="I14" i="3"/>
  <c r="H14" i="3"/>
  <c r="G14" i="3"/>
  <c r="F14" i="3"/>
  <c r="E14" i="3"/>
  <c r="D14" i="3"/>
  <c r="C14" i="3"/>
  <c r="J13" i="3"/>
  <c r="I13" i="3"/>
  <c r="H13" i="3"/>
  <c r="G13" i="3"/>
  <c r="F13" i="3"/>
  <c r="E13" i="3"/>
  <c r="D13" i="3"/>
  <c r="C13" i="3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O158" i="2"/>
  <c r="N158" i="2"/>
  <c r="N159" i="2" s="1"/>
  <c r="M158" i="2"/>
  <c r="M159" i="2" s="1"/>
  <c r="L158" i="2"/>
  <c r="K158" i="2"/>
  <c r="J158" i="2"/>
  <c r="I158" i="2"/>
  <c r="I159" i="2" s="1"/>
  <c r="H158" i="2"/>
  <c r="G158" i="2"/>
  <c r="F158" i="2"/>
  <c r="F159" i="2" s="1"/>
  <c r="E158" i="2"/>
  <c r="E159" i="2" s="1"/>
  <c r="D158" i="2"/>
  <c r="D159" i="2" s="1"/>
  <c r="C158" i="2"/>
  <c r="B158" i="2"/>
  <c r="O154" i="2"/>
  <c r="O155" i="2" s="1"/>
  <c r="N154" i="2"/>
  <c r="N155" i="2" s="1"/>
  <c r="M154" i="2"/>
  <c r="L154" i="2"/>
  <c r="K154" i="2"/>
  <c r="K155" i="2" s="1"/>
  <c r="J154" i="2"/>
  <c r="I154" i="2"/>
  <c r="H154" i="2"/>
  <c r="H155" i="2" s="1"/>
  <c r="G154" i="2"/>
  <c r="G155" i="2" s="1"/>
  <c r="F154" i="2"/>
  <c r="F155" i="2" s="1"/>
  <c r="E154" i="2"/>
  <c r="D154" i="2"/>
  <c r="D155" i="2" s="1"/>
  <c r="C154" i="2"/>
  <c r="C155" i="2" s="1"/>
  <c r="B154" i="2"/>
  <c r="O129" i="2"/>
  <c r="N129" i="2"/>
  <c r="M129" i="2"/>
  <c r="L129" i="2"/>
  <c r="K129" i="2"/>
  <c r="J129" i="2"/>
  <c r="I129" i="2"/>
  <c r="H129" i="2"/>
  <c r="G129" i="2"/>
  <c r="F129" i="2"/>
  <c r="O121" i="2"/>
  <c r="L121" i="2"/>
  <c r="O120" i="2"/>
  <c r="N120" i="2"/>
  <c r="N121" i="2" s="1"/>
  <c r="M120" i="2"/>
  <c r="M121" i="2" s="1"/>
  <c r="L120" i="2"/>
  <c r="K120" i="2"/>
  <c r="J120" i="2"/>
  <c r="J121" i="2" s="1"/>
  <c r="I120" i="2"/>
  <c r="I121" i="2" s="1"/>
  <c r="H120" i="2"/>
  <c r="G120" i="2"/>
  <c r="G121" i="2" s="1"/>
  <c r="F120" i="2"/>
  <c r="F121" i="2" s="1"/>
  <c r="E120" i="2"/>
  <c r="E121" i="2" s="1"/>
  <c r="D120" i="2"/>
  <c r="D121" i="2" s="1"/>
  <c r="C120" i="2"/>
  <c r="B120" i="2"/>
  <c r="O116" i="2"/>
  <c r="O123" i="2" s="1"/>
  <c r="N116" i="2"/>
  <c r="N117" i="2" s="1"/>
  <c r="M116" i="2"/>
  <c r="L116" i="2"/>
  <c r="K116" i="2"/>
  <c r="K123" i="2" s="1"/>
  <c r="J116" i="2"/>
  <c r="J117" i="2" s="1"/>
  <c r="I116" i="2"/>
  <c r="H116" i="2"/>
  <c r="H123" i="2" s="1"/>
  <c r="H124" i="2" s="1"/>
  <c r="G116" i="2"/>
  <c r="G123" i="2" s="1"/>
  <c r="F116" i="2"/>
  <c r="F117" i="2" s="1"/>
  <c r="E116" i="2"/>
  <c r="D116" i="2"/>
  <c r="C116" i="2"/>
  <c r="C123" i="2" s="1"/>
  <c r="B116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O106" i="2"/>
  <c r="N106" i="2"/>
  <c r="M106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L82" i="2"/>
  <c r="N81" i="2"/>
  <c r="O82" i="2" s="1"/>
  <c r="M81" i="2"/>
  <c r="M82" i="2" s="1"/>
  <c r="L81" i="2"/>
  <c r="K81" i="2"/>
  <c r="J81" i="2"/>
  <c r="I81" i="2"/>
  <c r="H81" i="2"/>
  <c r="H82" i="2" s="1"/>
  <c r="G81" i="2"/>
  <c r="F81" i="2"/>
  <c r="E81" i="2"/>
  <c r="E82" i="2" s="1"/>
  <c r="D81" i="2"/>
  <c r="D82" i="2" s="1"/>
  <c r="C81" i="2"/>
  <c r="B81" i="2"/>
  <c r="N76" i="2"/>
  <c r="M76" i="2"/>
  <c r="L76" i="2"/>
  <c r="K76" i="2"/>
  <c r="J76" i="2"/>
  <c r="I76" i="2"/>
  <c r="H76" i="2"/>
  <c r="G76" i="2"/>
  <c r="F76" i="2"/>
  <c r="E76" i="2"/>
  <c r="D76" i="2"/>
  <c r="C76" i="2"/>
  <c r="N73" i="2"/>
  <c r="M73" i="2"/>
  <c r="L73" i="2"/>
  <c r="K73" i="2"/>
  <c r="J73" i="2"/>
  <c r="I73" i="2"/>
  <c r="H73" i="2"/>
  <c r="G73" i="2"/>
  <c r="F73" i="2"/>
  <c r="E73" i="2"/>
  <c r="D73" i="2"/>
  <c r="C73" i="2"/>
  <c r="L71" i="2"/>
  <c r="K71" i="2"/>
  <c r="J71" i="2"/>
  <c r="I71" i="2"/>
  <c r="H71" i="2"/>
  <c r="G71" i="2"/>
  <c r="F71" i="2"/>
  <c r="E71" i="2"/>
  <c r="D71" i="2"/>
  <c r="C71" i="2"/>
  <c r="B71" i="2"/>
  <c r="O67" i="2"/>
  <c r="N67" i="2"/>
  <c r="M67" i="2"/>
  <c r="L67" i="2"/>
  <c r="K67" i="2"/>
  <c r="J67" i="2"/>
  <c r="I67" i="2"/>
  <c r="H67" i="2"/>
  <c r="O64" i="2"/>
  <c r="N64" i="2"/>
  <c r="M64" i="2"/>
  <c r="L64" i="2"/>
  <c r="K64" i="2"/>
  <c r="J64" i="2"/>
  <c r="I64" i="2"/>
  <c r="H64" i="2"/>
  <c r="O61" i="2"/>
  <c r="N61" i="2"/>
  <c r="M61" i="2"/>
  <c r="L61" i="2"/>
  <c r="K61" i="2"/>
  <c r="J61" i="2"/>
  <c r="I61" i="2"/>
  <c r="H61" i="2"/>
  <c r="O58" i="2"/>
  <c r="N58" i="2"/>
  <c r="M58" i="2"/>
  <c r="L58" i="2"/>
  <c r="K58" i="2"/>
  <c r="J58" i="2"/>
  <c r="I58" i="2"/>
  <c r="H58" i="2"/>
  <c r="G58" i="2"/>
  <c r="O55" i="2"/>
  <c r="N55" i="2"/>
  <c r="M55" i="2"/>
  <c r="L55" i="2"/>
  <c r="K55" i="2"/>
  <c r="J55" i="2"/>
  <c r="I55" i="2"/>
  <c r="H55" i="2"/>
  <c r="G55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O49" i="2"/>
  <c r="N49" i="2"/>
  <c r="M49" i="2"/>
  <c r="L49" i="2"/>
  <c r="K49" i="2"/>
  <c r="J49" i="2"/>
  <c r="I49" i="2"/>
  <c r="H49" i="2"/>
  <c r="G49" i="2"/>
  <c r="F49" i="2"/>
  <c r="O46" i="2"/>
  <c r="N46" i="2"/>
  <c r="M46" i="2"/>
  <c r="L46" i="2"/>
  <c r="K46" i="2"/>
  <c r="J46" i="2"/>
  <c r="I46" i="2"/>
  <c r="H46" i="2"/>
  <c r="G46" i="2"/>
  <c r="F46" i="2"/>
  <c r="E46" i="2"/>
  <c r="D46" i="2"/>
  <c r="O43" i="2"/>
  <c r="N43" i="2"/>
  <c r="M43" i="2"/>
  <c r="L43" i="2"/>
  <c r="K43" i="2"/>
  <c r="J43" i="2"/>
  <c r="I43" i="2"/>
  <c r="H43" i="2"/>
  <c r="G43" i="2"/>
  <c r="F43" i="2"/>
  <c r="O39" i="2"/>
  <c r="N39" i="2"/>
  <c r="M39" i="2"/>
  <c r="L39" i="2"/>
  <c r="K39" i="2"/>
  <c r="J39" i="2"/>
  <c r="I39" i="2"/>
  <c r="H39" i="2"/>
  <c r="G39" i="2"/>
  <c r="F39" i="2"/>
  <c r="E39" i="2"/>
  <c r="D39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A138" i="1"/>
  <c r="AV138" i="1"/>
  <c r="AK138" i="1"/>
  <c r="AF138" i="1"/>
  <c r="U138" i="1"/>
  <c r="P138" i="1"/>
  <c r="BG137" i="1"/>
  <c r="BF137" i="1"/>
  <c r="BE137" i="1"/>
  <c r="BD137" i="1"/>
  <c r="BD138" i="1" s="1"/>
  <c r="BC137" i="1"/>
  <c r="BC138" i="1" s="1"/>
  <c r="BB137" i="1"/>
  <c r="BB138" i="1" s="1"/>
  <c r="BA137" i="1"/>
  <c r="AZ137" i="1"/>
  <c r="AZ138" i="1" s="1"/>
  <c r="AY137" i="1"/>
  <c r="AX137" i="1"/>
  <c r="AW137" i="1"/>
  <c r="AV137" i="1"/>
  <c r="AU137" i="1"/>
  <c r="AU138" i="1" s="1"/>
  <c r="AT137" i="1"/>
  <c r="AT138" i="1" s="1"/>
  <c r="AS137" i="1"/>
  <c r="AS138" i="1" s="1"/>
  <c r="AR137" i="1"/>
  <c r="AR138" i="1" s="1"/>
  <c r="AQ137" i="1"/>
  <c r="AP137" i="1"/>
  <c r="AO137" i="1"/>
  <c r="AN137" i="1"/>
  <c r="AN138" i="1" s="1"/>
  <c r="AM137" i="1"/>
  <c r="AM138" i="1" s="1"/>
  <c r="AL137" i="1"/>
  <c r="AL138" i="1" s="1"/>
  <c r="AK137" i="1"/>
  <c r="AJ137" i="1"/>
  <c r="AJ138" i="1" s="1"/>
  <c r="AI137" i="1"/>
  <c r="AH137" i="1"/>
  <c r="AG137" i="1"/>
  <c r="AF137" i="1"/>
  <c r="AE137" i="1"/>
  <c r="AE138" i="1" s="1"/>
  <c r="AD137" i="1"/>
  <c r="AD138" i="1" s="1"/>
  <c r="AC137" i="1"/>
  <c r="AC138" i="1" s="1"/>
  <c r="AB137" i="1"/>
  <c r="AB138" i="1" s="1"/>
  <c r="AA137" i="1"/>
  <c r="Z137" i="1"/>
  <c r="Y137" i="1"/>
  <c r="X137" i="1"/>
  <c r="X138" i="1" s="1"/>
  <c r="W137" i="1"/>
  <c r="W138" i="1" s="1"/>
  <c r="V137" i="1"/>
  <c r="V138" i="1" s="1"/>
  <c r="U137" i="1"/>
  <c r="T137" i="1"/>
  <c r="T138" i="1" s="1"/>
  <c r="S137" i="1"/>
  <c r="R137" i="1"/>
  <c r="Q137" i="1"/>
  <c r="P137" i="1"/>
  <c r="O137" i="1"/>
  <c r="O138" i="1" s="1"/>
  <c r="N137" i="1"/>
  <c r="N138" i="1" s="1"/>
  <c r="M137" i="1"/>
  <c r="M138" i="1" s="1"/>
  <c r="L137" i="1"/>
  <c r="L138" i="1" s="1"/>
  <c r="K137" i="1"/>
  <c r="J137" i="1"/>
  <c r="I137" i="1"/>
  <c r="H137" i="1"/>
  <c r="H138" i="1" s="1"/>
  <c r="G137" i="1"/>
  <c r="G138" i="1" s="1"/>
  <c r="F137" i="1"/>
  <c r="F138" i="1" s="1"/>
  <c r="E137" i="1"/>
  <c r="D137" i="1"/>
  <c r="C137" i="1"/>
  <c r="B137" i="1"/>
  <c r="AV134" i="1"/>
  <c r="AF134" i="1"/>
  <c r="P134" i="1"/>
  <c r="BG133" i="1"/>
  <c r="BG134" i="1" s="1"/>
  <c r="BF133" i="1"/>
  <c r="BE133" i="1"/>
  <c r="BD133" i="1"/>
  <c r="BD134" i="1" s="1"/>
  <c r="BC133" i="1"/>
  <c r="BB133" i="1"/>
  <c r="BB134" i="1" s="1"/>
  <c r="BA133" i="1"/>
  <c r="BA134" i="1" s="1"/>
  <c r="AZ133" i="1"/>
  <c r="AZ134" i="1" s="1"/>
  <c r="AY133" i="1"/>
  <c r="AY134" i="1" s="1"/>
  <c r="AX133" i="1"/>
  <c r="AW133" i="1"/>
  <c r="AV133" i="1"/>
  <c r="AU133" i="1"/>
  <c r="AT133" i="1"/>
  <c r="AT134" i="1" s="1"/>
  <c r="AS133" i="1"/>
  <c r="AS134" i="1" s="1"/>
  <c r="AR133" i="1"/>
  <c r="AR134" i="1" s="1"/>
  <c r="AQ133" i="1"/>
  <c r="AQ134" i="1" s="1"/>
  <c r="AP133" i="1"/>
  <c r="AO133" i="1"/>
  <c r="AN133" i="1"/>
  <c r="AM133" i="1"/>
  <c r="AL133" i="1"/>
  <c r="AL134" i="1" s="1"/>
  <c r="AK133" i="1"/>
  <c r="AK134" i="1" s="1"/>
  <c r="AJ133" i="1"/>
  <c r="AJ134" i="1" s="1"/>
  <c r="AI133" i="1"/>
  <c r="AI134" i="1" s="1"/>
  <c r="AH133" i="1"/>
  <c r="AG133" i="1"/>
  <c r="AF133" i="1"/>
  <c r="AE133" i="1"/>
  <c r="AD133" i="1"/>
  <c r="AD134" i="1" s="1"/>
  <c r="AC133" i="1"/>
  <c r="AC134" i="1" s="1"/>
  <c r="AB133" i="1"/>
  <c r="AB134" i="1" s="1"/>
  <c r="AA133" i="1"/>
  <c r="AA134" i="1" s="1"/>
  <c r="Z133" i="1"/>
  <c r="Y133" i="1"/>
  <c r="X133" i="1"/>
  <c r="X134" i="1" s="1"/>
  <c r="W133" i="1"/>
  <c r="V133" i="1"/>
  <c r="V134" i="1" s="1"/>
  <c r="U133" i="1"/>
  <c r="U134" i="1" s="1"/>
  <c r="T133" i="1"/>
  <c r="T134" i="1" s="1"/>
  <c r="S133" i="1"/>
  <c r="S134" i="1" s="1"/>
  <c r="R133" i="1"/>
  <c r="Q133" i="1"/>
  <c r="P133" i="1"/>
  <c r="O133" i="1"/>
  <c r="N133" i="1"/>
  <c r="N134" i="1" s="1"/>
  <c r="M133" i="1"/>
  <c r="M134" i="1" s="1"/>
  <c r="L133" i="1"/>
  <c r="L134" i="1" s="1"/>
  <c r="K133" i="1"/>
  <c r="K134" i="1" s="1"/>
  <c r="J133" i="1"/>
  <c r="I133" i="1"/>
  <c r="H133" i="1"/>
  <c r="G133" i="1"/>
  <c r="F133" i="1"/>
  <c r="F134" i="1" s="1"/>
  <c r="E133" i="1"/>
  <c r="D133" i="1"/>
  <c r="H134" i="1" s="1"/>
  <c r="C133" i="1"/>
  <c r="B133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BH94" i="1"/>
  <c r="BG94" i="1"/>
  <c r="BE94" i="1"/>
  <c r="BH92" i="1"/>
  <c r="G92" i="1"/>
  <c r="AT91" i="1"/>
  <c r="N91" i="1"/>
  <c r="I91" i="1"/>
  <c r="BF90" i="1"/>
  <c r="BG92" i="1" s="1"/>
  <c r="BE90" i="1"/>
  <c r="BE92" i="1" s="1"/>
  <c r="BD90" i="1"/>
  <c r="BC90" i="1"/>
  <c r="BC91" i="1" s="1"/>
  <c r="BB90" i="1"/>
  <c r="BA90" i="1"/>
  <c r="AZ90" i="1"/>
  <c r="AZ91" i="1" s="1"/>
  <c r="AY90" i="1"/>
  <c r="AX90" i="1"/>
  <c r="AW90" i="1"/>
  <c r="AW92" i="1" s="1"/>
  <c r="AV90" i="1"/>
  <c r="AU90" i="1"/>
  <c r="AU91" i="1" s="1"/>
  <c r="AT90" i="1"/>
  <c r="AS90" i="1"/>
  <c r="AW91" i="1" s="1"/>
  <c r="AR90" i="1"/>
  <c r="AR91" i="1" s="1"/>
  <c r="AQ90" i="1"/>
  <c r="AP90" i="1"/>
  <c r="AO90" i="1"/>
  <c r="AO92" i="1" s="1"/>
  <c r="AN90" i="1"/>
  <c r="AM90" i="1"/>
  <c r="AM91" i="1" s="1"/>
  <c r="AL90" i="1"/>
  <c r="AK90" i="1"/>
  <c r="AJ90" i="1"/>
  <c r="AJ91" i="1" s="1"/>
  <c r="AI90" i="1"/>
  <c r="AH90" i="1"/>
  <c r="AG90" i="1"/>
  <c r="AG92" i="1" s="1"/>
  <c r="AF90" i="1"/>
  <c r="AE90" i="1"/>
  <c r="AE91" i="1" s="1"/>
  <c r="AD90" i="1"/>
  <c r="AC90" i="1"/>
  <c r="AB90" i="1"/>
  <c r="AB91" i="1" s="1"/>
  <c r="AA90" i="1"/>
  <c r="Z90" i="1"/>
  <c r="Y90" i="1"/>
  <c r="Y92" i="1" s="1"/>
  <c r="X90" i="1"/>
  <c r="W90" i="1"/>
  <c r="W91" i="1" s="1"/>
  <c r="V90" i="1"/>
  <c r="U90" i="1"/>
  <c r="T90" i="1"/>
  <c r="T91" i="1" s="1"/>
  <c r="S90" i="1"/>
  <c r="R90" i="1"/>
  <c r="Q90" i="1"/>
  <c r="Q92" i="1" s="1"/>
  <c r="P90" i="1"/>
  <c r="O90" i="1"/>
  <c r="O91" i="1" s="1"/>
  <c r="N90" i="1"/>
  <c r="M90" i="1"/>
  <c r="L90" i="1"/>
  <c r="L91" i="1" s="1"/>
  <c r="K90" i="1"/>
  <c r="J90" i="1"/>
  <c r="I90" i="1"/>
  <c r="I92" i="1" s="1"/>
  <c r="H90" i="1"/>
  <c r="G90" i="1"/>
  <c r="G91" i="1" s="1"/>
  <c r="F90" i="1"/>
  <c r="E90" i="1"/>
  <c r="D90" i="1"/>
  <c r="C90" i="1"/>
  <c r="B90" i="1"/>
  <c r="BH87" i="1"/>
  <c r="X86" i="1"/>
  <c r="BF85" i="1"/>
  <c r="BE85" i="1"/>
  <c r="BD85" i="1"/>
  <c r="BC85" i="1"/>
  <c r="BG86" i="1" s="1"/>
  <c r="BB85" i="1"/>
  <c r="BA85" i="1"/>
  <c r="AZ85" i="1"/>
  <c r="AY85" i="1"/>
  <c r="AY86" i="1" s="1"/>
  <c r="AX85" i="1"/>
  <c r="AW85" i="1"/>
  <c r="AV85" i="1"/>
  <c r="AV86" i="1" s="1"/>
  <c r="AU85" i="1"/>
  <c r="AT85" i="1"/>
  <c r="AS85" i="1"/>
  <c r="AT87" i="1" s="1"/>
  <c r="AR85" i="1"/>
  <c r="AR94" i="1" s="1"/>
  <c r="AQ85" i="1"/>
  <c r="AP85" i="1"/>
  <c r="AO85" i="1"/>
  <c r="AN85" i="1"/>
  <c r="AN86" i="1" s="1"/>
  <c r="AM85" i="1"/>
  <c r="AL85" i="1"/>
  <c r="AK85" i="1"/>
  <c r="AJ85" i="1"/>
  <c r="AJ94" i="1" s="1"/>
  <c r="AI85" i="1"/>
  <c r="AH85" i="1"/>
  <c r="AG85" i="1"/>
  <c r="AF85" i="1"/>
  <c r="AE85" i="1"/>
  <c r="AD85" i="1"/>
  <c r="AC85" i="1"/>
  <c r="AC86" i="1" s="1"/>
  <c r="AB85" i="1"/>
  <c r="AB94" i="1" s="1"/>
  <c r="AA85" i="1"/>
  <c r="Z85" i="1"/>
  <c r="Z86" i="1" s="1"/>
  <c r="Y85" i="1"/>
  <c r="X85" i="1"/>
  <c r="W85" i="1"/>
  <c r="AA86" i="1" s="1"/>
  <c r="V85" i="1"/>
  <c r="V94" i="1" s="1"/>
  <c r="U85" i="1"/>
  <c r="V87" i="1" s="1"/>
  <c r="T85" i="1"/>
  <c r="S85" i="1"/>
  <c r="S86" i="1" s="1"/>
  <c r="R85" i="1"/>
  <c r="R86" i="1" s="1"/>
  <c r="Q85" i="1"/>
  <c r="P85" i="1"/>
  <c r="Q87" i="1" s="1"/>
  <c r="O85" i="1"/>
  <c r="N85" i="1"/>
  <c r="N94" i="1" s="1"/>
  <c r="M85" i="1"/>
  <c r="L85" i="1"/>
  <c r="L94" i="1" s="1"/>
  <c r="K85" i="1"/>
  <c r="K86" i="1" s="1"/>
  <c r="J85" i="1"/>
  <c r="J86" i="1" s="1"/>
  <c r="I85" i="1"/>
  <c r="H85" i="1"/>
  <c r="H86" i="1" s="1"/>
  <c r="G85" i="1"/>
  <c r="F85" i="1"/>
  <c r="F94" i="1" s="1"/>
  <c r="E85" i="1"/>
  <c r="I86" i="1" s="1"/>
  <c r="D85" i="1"/>
  <c r="D94" i="1" s="1"/>
  <c r="C85" i="1"/>
  <c r="B85" i="1"/>
  <c r="B94" i="1" s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BA67" i="1"/>
  <c r="AS67" i="1"/>
  <c r="AC67" i="1"/>
  <c r="M67" i="1"/>
  <c r="BH66" i="1"/>
  <c r="BG66" i="1"/>
  <c r="BG68" i="1" s="1"/>
  <c r="BF66" i="1"/>
  <c r="BF68" i="1" s="1"/>
  <c r="BE66" i="1"/>
  <c r="BD66" i="1"/>
  <c r="BC66" i="1"/>
  <c r="BB66" i="1"/>
  <c r="BB68" i="1" s="1"/>
  <c r="BA66" i="1"/>
  <c r="AZ66" i="1"/>
  <c r="AY66" i="1"/>
  <c r="AY68" i="1" s="1"/>
  <c r="AX66" i="1"/>
  <c r="AX68" i="1" s="1"/>
  <c r="AW66" i="1"/>
  <c r="AV66" i="1"/>
  <c r="AU66" i="1"/>
  <c r="AT66" i="1"/>
  <c r="AT68" i="1" s="1"/>
  <c r="AS66" i="1"/>
  <c r="AR66" i="1"/>
  <c r="AQ66" i="1"/>
  <c r="AQ68" i="1" s="1"/>
  <c r="AP66" i="1"/>
  <c r="AP68" i="1" s="1"/>
  <c r="AO66" i="1"/>
  <c r="AN66" i="1"/>
  <c r="AM66" i="1"/>
  <c r="AL66" i="1"/>
  <c r="AL68" i="1" s="1"/>
  <c r="AK66" i="1"/>
  <c r="AK67" i="1" s="1"/>
  <c r="AJ66" i="1"/>
  <c r="AI66" i="1"/>
  <c r="AI68" i="1" s="1"/>
  <c r="AH66" i="1"/>
  <c r="AH68" i="1" s="1"/>
  <c r="AG66" i="1"/>
  <c r="AF66" i="1"/>
  <c r="AE66" i="1"/>
  <c r="AD66" i="1"/>
  <c r="AD68" i="1" s="1"/>
  <c r="AC66" i="1"/>
  <c r="AB66" i="1"/>
  <c r="AA66" i="1"/>
  <c r="AA68" i="1" s="1"/>
  <c r="Z66" i="1"/>
  <c r="Z68" i="1" s="1"/>
  <c r="Y66" i="1"/>
  <c r="X66" i="1"/>
  <c r="W66" i="1"/>
  <c r="V66" i="1"/>
  <c r="V68" i="1" s="1"/>
  <c r="U66" i="1"/>
  <c r="T66" i="1"/>
  <c r="S66" i="1"/>
  <c r="S68" i="1" s="1"/>
  <c r="R66" i="1"/>
  <c r="R68" i="1" s="1"/>
  <c r="Q66" i="1"/>
  <c r="U67" i="1" s="1"/>
  <c r="P66" i="1"/>
  <c r="O66" i="1"/>
  <c r="N66" i="1"/>
  <c r="N68" i="1" s="1"/>
  <c r="M66" i="1"/>
  <c r="L66" i="1"/>
  <c r="K66" i="1"/>
  <c r="K68" i="1" s="1"/>
  <c r="J66" i="1"/>
  <c r="J68" i="1" s="1"/>
  <c r="I66" i="1"/>
  <c r="H66" i="1"/>
  <c r="G66" i="1"/>
  <c r="F66" i="1"/>
  <c r="F68" i="1" s="1"/>
  <c r="E66" i="1"/>
  <c r="D66" i="1"/>
  <c r="C66" i="1"/>
  <c r="B66" i="1"/>
  <c r="C68" i="1" s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U92" i="1" l="1"/>
  <c r="K121" i="2"/>
  <c r="K159" i="2"/>
  <c r="H67" i="1"/>
  <c r="L67" i="1"/>
  <c r="T67" i="1"/>
  <c r="AB67" i="1"/>
  <c r="AJ67" i="1"/>
  <c r="AR67" i="1"/>
  <c r="AZ67" i="1"/>
  <c r="BH67" i="1"/>
  <c r="I87" i="1"/>
  <c r="Q94" i="1"/>
  <c r="AG94" i="1"/>
  <c r="F92" i="1"/>
  <c r="N92" i="1"/>
  <c r="V92" i="1"/>
  <c r="AD92" i="1"/>
  <c r="AL92" i="1"/>
  <c r="AT92" i="1"/>
  <c r="BB92" i="1"/>
  <c r="Q91" i="1"/>
  <c r="BB91" i="1"/>
  <c r="G134" i="1"/>
  <c r="O134" i="1"/>
  <c r="W134" i="1"/>
  <c r="AE134" i="1"/>
  <c r="AM134" i="1"/>
  <c r="AU134" i="1"/>
  <c r="BC134" i="1"/>
  <c r="C82" i="2"/>
  <c r="K82" i="2"/>
  <c r="E123" i="2"/>
  <c r="M123" i="2"/>
  <c r="F123" i="2"/>
  <c r="F124" i="2" s="1"/>
  <c r="E155" i="2"/>
  <c r="M155" i="2"/>
  <c r="C43" i="3"/>
  <c r="AH67" i="1"/>
  <c r="AC92" i="1"/>
  <c r="J67" i="1"/>
  <c r="AP67" i="1"/>
  <c r="V91" i="1"/>
  <c r="BE91" i="1"/>
  <c r="I138" i="1"/>
  <c r="Q138" i="1"/>
  <c r="Y138" i="1"/>
  <c r="AG138" i="1"/>
  <c r="AO138" i="1"/>
  <c r="AW138" i="1"/>
  <c r="BE138" i="1"/>
  <c r="I123" i="2"/>
  <c r="I124" i="2" s="1"/>
  <c r="D43" i="3"/>
  <c r="AZ92" i="1"/>
  <c r="AK92" i="1"/>
  <c r="J82" i="2"/>
  <c r="AQ86" i="1"/>
  <c r="H91" i="1"/>
  <c r="P91" i="1"/>
  <c r="X91" i="1"/>
  <c r="AF91" i="1"/>
  <c r="AN91" i="1"/>
  <c r="AV91" i="1"/>
  <c r="BD91" i="1"/>
  <c r="Y91" i="1"/>
  <c r="Y94" i="1"/>
  <c r="Y95" i="1" s="1"/>
  <c r="I134" i="1"/>
  <c r="Q134" i="1"/>
  <c r="Y134" i="1"/>
  <c r="AG134" i="1"/>
  <c r="AO134" i="1"/>
  <c r="AW134" i="1"/>
  <c r="BE134" i="1"/>
  <c r="J138" i="1"/>
  <c r="R138" i="1"/>
  <c r="Z138" i="1"/>
  <c r="AH138" i="1"/>
  <c r="AP138" i="1"/>
  <c r="AX138" i="1"/>
  <c r="BF138" i="1"/>
  <c r="G124" i="2"/>
  <c r="O124" i="2"/>
  <c r="N123" i="2"/>
  <c r="F43" i="3"/>
  <c r="D135" i="3"/>
  <c r="E92" i="1"/>
  <c r="K67" i="1"/>
  <c r="S67" i="1"/>
  <c r="AA67" i="1"/>
  <c r="AI67" i="1"/>
  <c r="AQ67" i="1"/>
  <c r="AY67" i="1"/>
  <c r="BG67" i="1"/>
  <c r="R67" i="1"/>
  <c r="AX67" i="1"/>
  <c r="AG91" i="1"/>
  <c r="T92" i="1"/>
  <c r="K138" i="1"/>
  <c r="S138" i="1"/>
  <c r="AA138" i="1"/>
  <c r="AI138" i="1"/>
  <c r="AQ138" i="1"/>
  <c r="AY138" i="1"/>
  <c r="BG138" i="1"/>
  <c r="G117" i="2"/>
  <c r="I43" i="3"/>
  <c r="I135" i="3"/>
  <c r="AS92" i="1"/>
  <c r="C159" i="2"/>
  <c r="P86" i="1"/>
  <c r="J92" i="1"/>
  <c r="R92" i="1"/>
  <c r="Z92" i="1"/>
  <c r="AH92" i="1"/>
  <c r="AP92" i="1"/>
  <c r="AX92" i="1"/>
  <c r="AL91" i="1"/>
  <c r="AE92" i="1"/>
  <c r="G82" i="2"/>
  <c r="I117" i="2"/>
  <c r="H121" i="2"/>
  <c r="I155" i="2"/>
  <c r="H159" i="2"/>
  <c r="F105" i="3"/>
  <c r="F136" i="3"/>
  <c r="M92" i="1"/>
  <c r="BA92" i="1"/>
  <c r="C121" i="2"/>
  <c r="L155" i="2"/>
  <c r="I68" i="1"/>
  <c r="Q68" i="1"/>
  <c r="Y68" i="1"/>
  <c r="AG68" i="1"/>
  <c r="AO68" i="1"/>
  <c r="AW68" i="1"/>
  <c r="BE68" i="1"/>
  <c r="Z67" i="1"/>
  <c r="BF67" i="1"/>
  <c r="C92" i="1"/>
  <c r="AB92" i="1"/>
  <c r="AJ92" i="1"/>
  <c r="F91" i="1"/>
  <c r="AO91" i="1"/>
  <c r="AM92" i="1"/>
  <c r="AN134" i="1"/>
  <c r="B123" i="2"/>
  <c r="C124" i="2" s="1"/>
  <c r="J123" i="2"/>
  <c r="K124" i="2" s="1"/>
  <c r="O117" i="2"/>
  <c r="L159" i="2"/>
  <c r="I105" i="3"/>
  <c r="Q95" i="1"/>
  <c r="AG95" i="1"/>
  <c r="M87" i="1"/>
  <c r="M94" i="1"/>
  <c r="BA87" i="1"/>
  <c r="BA86" i="1"/>
  <c r="BA94" i="1"/>
  <c r="BE95" i="1" s="1"/>
  <c r="N87" i="1"/>
  <c r="I102" i="3"/>
  <c r="H102" i="3"/>
  <c r="F102" i="3"/>
  <c r="E102" i="3"/>
  <c r="J107" i="3"/>
  <c r="D102" i="3"/>
  <c r="C102" i="3"/>
  <c r="F67" i="1"/>
  <c r="N67" i="1"/>
  <c r="V67" i="1"/>
  <c r="AD67" i="1"/>
  <c r="AL67" i="1"/>
  <c r="AT67" i="1"/>
  <c r="BB67" i="1"/>
  <c r="D68" i="1"/>
  <c r="L68" i="1"/>
  <c r="T68" i="1"/>
  <c r="AB68" i="1"/>
  <c r="AJ68" i="1"/>
  <c r="AR68" i="1"/>
  <c r="AZ68" i="1"/>
  <c r="BH68" i="1"/>
  <c r="F95" i="1"/>
  <c r="N96" i="1"/>
  <c r="AD86" i="1"/>
  <c r="AD94" i="1"/>
  <c r="AL86" i="1"/>
  <c r="AL94" i="1"/>
  <c r="AT86" i="1"/>
  <c r="AT94" i="1"/>
  <c r="BB86" i="1"/>
  <c r="BB94" i="1"/>
  <c r="Q86" i="1"/>
  <c r="Y86" i="1"/>
  <c r="AW87" i="1"/>
  <c r="W92" i="1"/>
  <c r="BC92" i="1"/>
  <c r="J134" i="1"/>
  <c r="R134" i="1"/>
  <c r="Z134" i="1"/>
  <c r="AH134" i="1"/>
  <c r="AP134" i="1"/>
  <c r="AX134" i="1"/>
  <c r="BF134" i="1"/>
  <c r="F82" i="2"/>
  <c r="J159" i="2"/>
  <c r="G102" i="3"/>
  <c r="AK87" i="1"/>
  <c r="AK86" i="1"/>
  <c r="AK94" i="1"/>
  <c r="G67" i="1"/>
  <c r="O67" i="1"/>
  <c r="W67" i="1"/>
  <c r="AE67" i="1"/>
  <c r="AM67" i="1"/>
  <c r="AU67" i="1"/>
  <c r="BC67" i="1"/>
  <c r="E68" i="1"/>
  <c r="M68" i="1"/>
  <c r="U68" i="1"/>
  <c r="AC68" i="1"/>
  <c r="AK68" i="1"/>
  <c r="AS68" i="1"/>
  <c r="BA68" i="1"/>
  <c r="G87" i="1"/>
  <c r="G94" i="1"/>
  <c r="O87" i="1"/>
  <c r="O94" i="1"/>
  <c r="W87" i="1"/>
  <c r="W94" i="1"/>
  <c r="AE87" i="1"/>
  <c r="AE86" i="1"/>
  <c r="AE94" i="1"/>
  <c r="AM87" i="1"/>
  <c r="AM86" i="1"/>
  <c r="AM94" i="1"/>
  <c r="AU87" i="1"/>
  <c r="AU86" i="1"/>
  <c r="AU94" i="1"/>
  <c r="BC87" i="1"/>
  <c r="BC86" i="1"/>
  <c r="BC94" i="1"/>
  <c r="BG95" i="1" s="1"/>
  <c r="BB87" i="1"/>
  <c r="BH96" i="1"/>
  <c r="J102" i="3"/>
  <c r="J136" i="3"/>
  <c r="J135" i="3"/>
  <c r="E87" i="1"/>
  <c r="E94" i="1"/>
  <c r="E96" i="1" s="1"/>
  <c r="P67" i="1"/>
  <c r="X67" i="1"/>
  <c r="AF67" i="1"/>
  <c r="AN67" i="1"/>
  <c r="AV67" i="1"/>
  <c r="BD67" i="1"/>
  <c r="H87" i="1"/>
  <c r="H94" i="1"/>
  <c r="L95" i="1" s="1"/>
  <c r="P87" i="1"/>
  <c r="P94" i="1"/>
  <c r="Q96" i="1" s="1"/>
  <c r="X87" i="1"/>
  <c r="X94" i="1"/>
  <c r="AB95" i="1" s="1"/>
  <c r="AF87" i="1"/>
  <c r="AF94" i="1"/>
  <c r="AG96" i="1" s="1"/>
  <c r="AN87" i="1"/>
  <c r="AN94" i="1"/>
  <c r="AR95" i="1" s="1"/>
  <c r="AV87" i="1"/>
  <c r="AV94" i="1"/>
  <c r="BD87" i="1"/>
  <c r="BD94" i="1"/>
  <c r="BE96" i="1" s="1"/>
  <c r="BH86" i="1"/>
  <c r="Y87" i="1"/>
  <c r="BE87" i="1"/>
  <c r="I82" i="2"/>
  <c r="U87" i="1"/>
  <c r="U94" i="1"/>
  <c r="V96" i="1" s="1"/>
  <c r="I67" i="1"/>
  <c r="Q67" i="1"/>
  <c r="Y67" i="1"/>
  <c r="AG67" i="1"/>
  <c r="AO67" i="1"/>
  <c r="AW67" i="1"/>
  <c r="BE67" i="1"/>
  <c r="G68" i="1"/>
  <c r="O68" i="1"/>
  <c r="W68" i="1"/>
  <c r="AE68" i="1"/>
  <c r="AM68" i="1"/>
  <c r="AU68" i="1"/>
  <c r="BC68" i="1"/>
  <c r="AG86" i="1"/>
  <c r="AO86" i="1"/>
  <c r="AW86" i="1"/>
  <c r="BE86" i="1"/>
  <c r="L86" i="1"/>
  <c r="T86" i="1"/>
  <c r="AB86" i="1"/>
  <c r="BD86" i="1"/>
  <c r="AD87" i="1"/>
  <c r="AD91" i="1"/>
  <c r="D92" i="1"/>
  <c r="I94" i="1"/>
  <c r="AO94" i="1"/>
  <c r="J124" i="2"/>
  <c r="AS87" i="1"/>
  <c r="AS86" i="1"/>
  <c r="AS94" i="1"/>
  <c r="H68" i="1"/>
  <c r="P68" i="1"/>
  <c r="X68" i="1"/>
  <c r="AF68" i="1"/>
  <c r="AN68" i="1"/>
  <c r="AV68" i="1"/>
  <c r="BD68" i="1"/>
  <c r="J94" i="1"/>
  <c r="N95" i="1" s="1"/>
  <c r="J87" i="1"/>
  <c r="R94" i="1"/>
  <c r="V95" i="1" s="1"/>
  <c r="R87" i="1"/>
  <c r="Z94" i="1"/>
  <c r="Z87" i="1"/>
  <c r="AH86" i="1"/>
  <c r="AH94" i="1"/>
  <c r="AH87" i="1"/>
  <c r="AP86" i="1"/>
  <c r="AP94" i="1"/>
  <c r="AP87" i="1"/>
  <c r="AX86" i="1"/>
  <c r="AX94" i="1"/>
  <c r="AX87" i="1"/>
  <c r="BF86" i="1"/>
  <c r="BF94" i="1"/>
  <c r="BG87" i="1"/>
  <c r="BF87" i="1"/>
  <c r="M86" i="1"/>
  <c r="U86" i="1"/>
  <c r="AG87" i="1"/>
  <c r="E136" i="3"/>
  <c r="E135" i="3"/>
  <c r="AC87" i="1"/>
  <c r="AC94" i="1"/>
  <c r="C94" i="1"/>
  <c r="C96" i="1" s="1"/>
  <c r="C87" i="1"/>
  <c r="K94" i="1"/>
  <c r="L96" i="1" s="1"/>
  <c r="K87" i="1"/>
  <c r="S94" i="1"/>
  <c r="S87" i="1"/>
  <c r="AA94" i="1"/>
  <c r="AA87" i="1"/>
  <c r="AI94" i="1"/>
  <c r="AJ96" i="1" s="1"/>
  <c r="AI87" i="1"/>
  <c r="AQ94" i="1"/>
  <c r="AQ87" i="1"/>
  <c r="AY94" i="1"/>
  <c r="AY87" i="1"/>
  <c r="F86" i="1"/>
  <c r="N86" i="1"/>
  <c r="V86" i="1"/>
  <c r="AF86" i="1"/>
  <c r="F87" i="1"/>
  <c r="AL87" i="1"/>
  <c r="K92" i="1"/>
  <c r="K91" i="1"/>
  <c r="S92" i="1"/>
  <c r="S91" i="1"/>
  <c r="AA92" i="1"/>
  <c r="AA91" i="1"/>
  <c r="AI92" i="1"/>
  <c r="AI91" i="1"/>
  <c r="AQ92" i="1"/>
  <c r="AQ91" i="1"/>
  <c r="AY92" i="1"/>
  <c r="AY91" i="1"/>
  <c r="L92" i="1"/>
  <c r="AR92" i="1"/>
  <c r="AW94" i="1"/>
  <c r="D123" i="2"/>
  <c r="D124" i="2" s="1"/>
  <c r="D117" i="2"/>
  <c r="L123" i="2"/>
  <c r="L124" i="2" s="1"/>
  <c r="L117" i="2"/>
  <c r="G159" i="2"/>
  <c r="O159" i="2"/>
  <c r="I23" i="3"/>
  <c r="H23" i="3"/>
  <c r="F23" i="3"/>
  <c r="E23" i="3"/>
  <c r="D23" i="3"/>
  <c r="C23" i="3"/>
  <c r="D35" i="3"/>
  <c r="C35" i="3"/>
  <c r="I35" i="3"/>
  <c r="H35" i="3"/>
  <c r="G35" i="3"/>
  <c r="F35" i="3"/>
  <c r="D87" i="1"/>
  <c r="L87" i="1"/>
  <c r="T87" i="1"/>
  <c r="AB87" i="1"/>
  <c r="AJ87" i="1"/>
  <c r="AJ86" i="1"/>
  <c r="AR87" i="1"/>
  <c r="AR86" i="1"/>
  <c r="AZ87" i="1"/>
  <c r="AZ86" i="1"/>
  <c r="G86" i="1"/>
  <c r="O86" i="1"/>
  <c r="W86" i="1"/>
  <c r="AI86" i="1"/>
  <c r="AO87" i="1"/>
  <c r="O92" i="1"/>
  <c r="AU92" i="1"/>
  <c r="T94" i="1"/>
  <c r="AZ94" i="1"/>
  <c r="M124" i="2"/>
  <c r="J155" i="2"/>
  <c r="G23" i="3"/>
  <c r="E35" i="3"/>
  <c r="J91" i="1"/>
  <c r="R91" i="1"/>
  <c r="Z91" i="1"/>
  <c r="AH91" i="1"/>
  <c r="AP91" i="1"/>
  <c r="AX91" i="1"/>
  <c r="BF91" i="1"/>
  <c r="H92" i="1"/>
  <c r="P92" i="1"/>
  <c r="X92" i="1"/>
  <c r="AF92" i="1"/>
  <c r="AN92" i="1"/>
  <c r="AV92" i="1"/>
  <c r="BD92" i="1"/>
  <c r="C117" i="2"/>
  <c r="K117" i="2"/>
  <c r="I27" i="3"/>
  <c r="D39" i="3"/>
  <c r="J43" i="3"/>
  <c r="J44" i="3"/>
  <c r="H47" i="3"/>
  <c r="J105" i="3"/>
  <c r="BG91" i="1"/>
  <c r="N82" i="2"/>
  <c r="J27" i="3"/>
  <c r="J28" i="3"/>
  <c r="E39" i="3"/>
  <c r="I47" i="3"/>
  <c r="C105" i="3"/>
  <c r="F135" i="3"/>
  <c r="BH91" i="1"/>
  <c r="BF92" i="1"/>
  <c r="E117" i="2"/>
  <c r="M117" i="2"/>
  <c r="C27" i="3"/>
  <c r="F39" i="3"/>
  <c r="J47" i="3"/>
  <c r="J48" i="3"/>
  <c r="D105" i="3"/>
  <c r="G135" i="3"/>
  <c r="M91" i="1"/>
  <c r="U91" i="1"/>
  <c r="AC91" i="1"/>
  <c r="AK91" i="1"/>
  <c r="AS91" i="1"/>
  <c r="BA91" i="1"/>
  <c r="D27" i="3"/>
  <c r="G39" i="3"/>
  <c r="E43" i="3"/>
  <c r="C47" i="3"/>
  <c r="E105" i="3"/>
  <c r="H135" i="3"/>
  <c r="H117" i="2"/>
  <c r="F27" i="3"/>
  <c r="I39" i="3"/>
  <c r="G43" i="3"/>
  <c r="E47" i="3"/>
  <c r="G105" i="3"/>
  <c r="J39" i="3"/>
  <c r="C135" i="3"/>
  <c r="E124" i="2" l="1"/>
  <c r="N124" i="2"/>
  <c r="T95" i="1"/>
  <c r="T96" i="1"/>
  <c r="AA95" i="1"/>
  <c r="AA96" i="1"/>
  <c r="AV95" i="1"/>
  <c r="AV96" i="1"/>
  <c r="P95" i="1"/>
  <c r="P96" i="1"/>
  <c r="BH95" i="1"/>
  <c r="AM96" i="1"/>
  <c r="AM95" i="1"/>
  <c r="O96" i="1"/>
  <c r="O95" i="1"/>
  <c r="AB96" i="1"/>
  <c r="AZ95" i="1"/>
  <c r="AZ96" i="1"/>
  <c r="AH96" i="1"/>
  <c r="AH95" i="1"/>
  <c r="BB96" i="1"/>
  <c r="BB95" i="1"/>
  <c r="Y96" i="1"/>
  <c r="AC96" i="1"/>
  <c r="AC95" i="1"/>
  <c r="AX96" i="1"/>
  <c r="AX95" i="1"/>
  <c r="AJ95" i="1"/>
  <c r="AT96" i="1"/>
  <c r="AT95" i="1"/>
  <c r="M96" i="1"/>
  <c r="M95" i="1"/>
  <c r="AY95" i="1"/>
  <c r="AY96" i="1"/>
  <c r="S95" i="1"/>
  <c r="S96" i="1"/>
  <c r="Z96" i="1"/>
  <c r="Z95" i="1"/>
  <c r="AO96" i="1"/>
  <c r="AO95" i="1"/>
  <c r="D96" i="1"/>
  <c r="AN95" i="1"/>
  <c r="AN96" i="1"/>
  <c r="H95" i="1"/>
  <c r="H96" i="1"/>
  <c r="BC96" i="1"/>
  <c r="BC95" i="1"/>
  <c r="G96" i="1"/>
  <c r="G95" i="1"/>
  <c r="AK96" i="1"/>
  <c r="AK95" i="1"/>
  <c r="I96" i="1"/>
  <c r="I95" i="1"/>
  <c r="AE96" i="1"/>
  <c r="AE95" i="1"/>
  <c r="AL96" i="1"/>
  <c r="AL95" i="1"/>
  <c r="AQ95" i="1"/>
  <c r="AQ96" i="1"/>
  <c r="K95" i="1"/>
  <c r="K96" i="1"/>
  <c r="AP96" i="1"/>
  <c r="AP95" i="1"/>
  <c r="F96" i="1"/>
  <c r="AW96" i="1"/>
  <c r="AW95" i="1"/>
  <c r="R96" i="1"/>
  <c r="R95" i="1"/>
  <c r="AF95" i="1"/>
  <c r="AF96" i="1"/>
  <c r="AR96" i="1"/>
  <c r="U96" i="1"/>
  <c r="U95" i="1"/>
  <c r="AU96" i="1"/>
  <c r="AU95" i="1"/>
  <c r="AD96" i="1"/>
  <c r="AD95" i="1"/>
  <c r="AI95" i="1"/>
  <c r="AI96" i="1"/>
  <c r="BF96" i="1"/>
  <c r="BF95" i="1"/>
  <c r="BG96" i="1"/>
  <c r="J96" i="1"/>
  <c r="J95" i="1"/>
  <c r="AS96" i="1"/>
  <c r="AS95" i="1"/>
  <c r="BD95" i="1"/>
  <c r="BD96" i="1"/>
  <c r="X95" i="1"/>
  <c r="X96" i="1"/>
  <c r="W96" i="1"/>
  <c r="W95" i="1"/>
  <c r="G108" i="3"/>
  <c r="F108" i="3"/>
  <c r="D108" i="3"/>
  <c r="C108" i="3"/>
  <c r="J108" i="3"/>
  <c r="I108" i="3"/>
  <c r="H108" i="3"/>
  <c r="E108" i="3"/>
  <c r="BA96" i="1"/>
  <c r="BA95" i="1"/>
</calcChain>
</file>

<file path=xl/sharedStrings.xml><?xml version="1.0" encoding="utf-8"?>
<sst xmlns="http://schemas.openxmlformats.org/spreadsheetml/2006/main" count="465" uniqueCount="140">
  <si>
    <r>
      <t xml:space="preserve">                     </t>
    </r>
    <r>
      <rPr>
        <b/>
        <sz val="20"/>
        <color rgb="FF333399"/>
        <rFont val="Tahoma"/>
        <family val="2"/>
      </rPr>
      <t>Barometro dell'economia provinciale</t>
    </r>
    <r>
      <rPr>
        <b/>
        <sz val="20"/>
        <color rgb="FF333399"/>
        <rFont val="Tahoma"/>
        <family val="2"/>
      </rPr>
      <t xml:space="preserve">
                  </t>
    </r>
    <r>
      <rPr>
        <b/>
        <sz val="12"/>
        <color rgb="FF333399"/>
        <rFont val="Tahoma"/>
        <family val="2"/>
      </rPr>
      <t>serie storiche trimestrali</t>
    </r>
  </si>
  <si>
    <r>
      <t xml:space="preserve">Ultimo aggiornamento: </t>
    </r>
    <r>
      <rPr>
        <b/>
        <sz val="10"/>
        <color rgb="FF333399"/>
        <rFont val="Tahoma"/>
        <family val="2"/>
      </rPr>
      <t xml:space="preserve">lunedì 9 gennaio 2023 </t>
    </r>
    <r>
      <rPr>
        <sz val="10"/>
        <color rgb="FF333399"/>
        <rFont val="Tahoma"/>
        <family val="2"/>
      </rPr>
      <t>(in giallo i dati aggiornati e/o revisionati)</t>
    </r>
  </si>
  <si>
    <r>
      <t xml:space="preserve">INDICATORI </t>
    </r>
    <r>
      <rPr>
        <sz val="8"/>
        <color theme="1"/>
        <rFont val="Tahoma"/>
        <family val="2"/>
      </rPr>
      <t>(a)</t>
    </r>
  </si>
  <si>
    <t>1°trim.</t>
  </si>
  <si>
    <t>2°trim.</t>
  </si>
  <si>
    <t>3°trim.</t>
  </si>
  <si>
    <t>4°trim.</t>
  </si>
  <si>
    <r>
      <t>DEMOGRAFIE D'IMPRESE</t>
    </r>
    <r>
      <rPr>
        <sz val="10"/>
        <color rgb="FFFFFFFF"/>
        <rFont val="Tahoma"/>
        <family val="2"/>
      </rPr>
      <t xml:space="preserve"> (fonte: Infocamere)</t>
    </r>
  </si>
  <si>
    <r>
      <t>Unità Locali REGISTRATE</t>
    </r>
    <r>
      <rPr>
        <sz val="10"/>
        <color theme="1"/>
        <rFont val="Tahoma"/>
        <family val="2"/>
      </rPr>
      <t xml:space="preserve"> (n.)</t>
    </r>
  </si>
  <si>
    <t>var.% t-4</t>
  </si>
  <si>
    <t>var.% t-1</t>
  </si>
  <si>
    <r>
      <t>di cui:</t>
    </r>
    <r>
      <rPr>
        <b/>
        <sz val="10"/>
        <color theme="1"/>
        <rFont val="Tahoma"/>
        <family val="2"/>
      </rPr>
      <t xml:space="preserve"> Sedi d'Impresa</t>
    </r>
  </si>
  <si>
    <r>
      <t>Unità Locali ATTIVE</t>
    </r>
    <r>
      <rPr>
        <sz val="10"/>
        <color theme="1"/>
        <rFont val="Tahoma"/>
        <family val="2"/>
      </rPr>
      <t xml:space="preserve"> (n.)</t>
    </r>
  </si>
  <si>
    <t>Iscrizioni</t>
  </si>
  <si>
    <t>Cessazioni</t>
  </si>
  <si>
    <r>
      <t>di cui:</t>
    </r>
    <r>
      <rPr>
        <b/>
        <sz val="10"/>
        <color theme="1"/>
        <rFont val="Tahoma"/>
        <family val="2"/>
      </rPr>
      <t xml:space="preserve"> Cessazioni non d'ufficio</t>
    </r>
  </si>
  <si>
    <t>…</t>
  </si>
  <si>
    <t>Imprese giovanili attive</t>
  </si>
  <si>
    <t>Imprese femminili attive</t>
  </si>
  <si>
    <t>Imprese straniere attive</t>
  </si>
  <si>
    <t>Imprese artigiane attive</t>
  </si>
  <si>
    <r>
      <t>Fallimenti e concordati</t>
    </r>
    <r>
      <rPr>
        <sz val="10"/>
        <color theme="1"/>
        <rFont val="Tahoma"/>
        <family val="2"/>
      </rPr>
      <t xml:space="preserve"> (n. aperture)</t>
    </r>
  </si>
  <si>
    <r>
      <t>Scioglimenti e liquidazioni</t>
    </r>
    <r>
      <rPr>
        <sz val="10"/>
        <color theme="1"/>
        <rFont val="Tahoma"/>
        <family val="2"/>
      </rPr>
      <t xml:space="preserve">  (n. aperture)</t>
    </r>
  </si>
  <si>
    <r>
      <t>LAVORO/OCCUPAZIONE</t>
    </r>
    <r>
      <rPr>
        <sz val="10"/>
        <color rgb="FFFFFFFF"/>
        <rFont val="Tahoma"/>
        <family val="2"/>
      </rPr>
      <t xml:space="preserve"> (fonte: Istat, Inps, Veneto Lavoro)</t>
    </r>
  </si>
  <si>
    <r>
      <t xml:space="preserve">Cassa integrazione </t>
    </r>
    <r>
      <rPr>
        <sz val="10"/>
        <color theme="1"/>
        <rFont val="Tahoma"/>
        <family val="2"/>
      </rPr>
      <t>(mgl ore)</t>
    </r>
  </si>
  <si>
    <r>
      <t xml:space="preserve">Assunzioni </t>
    </r>
    <r>
      <rPr>
        <sz val="10"/>
        <color theme="1"/>
        <rFont val="Tahoma"/>
        <family val="2"/>
      </rPr>
      <t>(n.rapporti di lavoro)</t>
    </r>
  </si>
  <si>
    <r>
      <t xml:space="preserve">Cessazioni </t>
    </r>
    <r>
      <rPr>
        <sz val="10"/>
        <color theme="1"/>
        <rFont val="Tahoma"/>
        <family val="2"/>
      </rPr>
      <t>(n.rapporti di lavoro)</t>
    </r>
  </si>
  <si>
    <r>
      <t xml:space="preserve">Saldi </t>
    </r>
    <r>
      <rPr>
        <sz val="10"/>
        <color theme="1"/>
        <rFont val="Tahoma"/>
        <family val="2"/>
      </rPr>
      <t>(n.rapporti di lavoro)</t>
    </r>
  </si>
  <si>
    <t>var.ass t-4</t>
  </si>
  <si>
    <t>var.ass t-1</t>
  </si>
  <si>
    <r>
      <t>SCAMBI CON L'ESTERO</t>
    </r>
    <r>
      <rPr>
        <sz val="10"/>
        <color rgb="FFFFFFFF"/>
        <rFont val="Tahoma"/>
        <family val="2"/>
      </rPr>
      <t xml:space="preserve"> (fonte: Istat)</t>
    </r>
  </si>
  <si>
    <r>
      <t>Esportazioni</t>
    </r>
    <r>
      <rPr>
        <sz val="10"/>
        <color theme="1"/>
        <rFont val="Tahoma"/>
        <family val="2"/>
      </rPr>
      <t xml:space="preserve"> (mln euro)</t>
    </r>
    <r>
      <rPr>
        <sz val="8"/>
        <color theme="1"/>
        <rFont val="Tahoma"/>
        <family val="2"/>
      </rPr>
      <t xml:space="preserve"> (b)</t>
    </r>
  </si>
  <si>
    <r>
      <t>Importazioni</t>
    </r>
    <r>
      <rPr>
        <sz val="10"/>
        <color theme="1"/>
        <rFont val="Tahoma"/>
        <family val="2"/>
      </rPr>
      <t xml:space="preserve"> (mln euro)</t>
    </r>
    <r>
      <rPr>
        <sz val="8"/>
        <color theme="1"/>
        <rFont val="Tahoma"/>
        <family val="2"/>
      </rPr>
      <t xml:space="preserve"> (b)</t>
    </r>
  </si>
  <si>
    <r>
      <t xml:space="preserve">Saldo comm. </t>
    </r>
    <r>
      <rPr>
        <sz val="10"/>
        <color theme="1"/>
        <rFont val="Tahoma"/>
        <family val="2"/>
      </rPr>
      <t>(mln euro)</t>
    </r>
    <r>
      <rPr>
        <sz val="8"/>
        <color theme="1"/>
        <rFont val="Tahoma"/>
        <family val="2"/>
      </rPr>
      <t xml:space="preserve"> (b)</t>
    </r>
  </si>
  <si>
    <t>var.ass. t-4</t>
  </si>
  <si>
    <t>var.ass. t-1</t>
  </si>
  <si>
    <t>Numero di certificati di origine</t>
  </si>
  <si>
    <r>
      <t xml:space="preserve">MERCATO IMMOBILIARE </t>
    </r>
    <r>
      <rPr>
        <sz val="10"/>
        <color rgb="FFFFFFFF"/>
        <rFont val="Tahoma"/>
        <family val="2"/>
      </rPr>
      <t>(fonte: Agenzia Entrate)</t>
    </r>
  </si>
  <si>
    <r>
      <t>Compravendite immobili residenziali</t>
    </r>
    <r>
      <rPr>
        <sz val="10"/>
        <color theme="1"/>
        <rFont val="Tahoma"/>
        <family val="2"/>
      </rPr>
      <t xml:space="preserve"> (c)</t>
    </r>
  </si>
  <si>
    <r>
      <t xml:space="preserve">CREDITO </t>
    </r>
    <r>
      <rPr>
        <sz val="10"/>
        <color rgb="FFFFFFFF"/>
        <rFont val="Tahoma"/>
        <family val="2"/>
      </rPr>
      <t>(fonte: Banca d'Italia)</t>
    </r>
  </si>
  <si>
    <t>Imprese e Famiglie</t>
  </si>
  <si>
    <r>
      <t xml:space="preserve">Prestiti bancari </t>
    </r>
    <r>
      <rPr>
        <sz val="10"/>
        <color theme="1"/>
        <rFont val="Tahoma"/>
        <family val="2"/>
      </rPr>
      <t>(mld euro)</t>
    </r>
  </si>
  <si>
    <r>
      <t>Depositi bancari</t>
    </r>
    <r>
      <rPr>
        <sz val="10"/>
        <color theme="1"/>
        <rFont val="Tahoma"/>
        <family val="2"/>
      </rPr>
      <t xml:space="preserve"> (mld euro)</t>
    </r>
  </si>
  <si>
    <t>Imprese</t>
  </si>
  <si>
    <t>Tasso di deterioramento</t>
  </si>
  <si>
    <t>Famiglie</t>
  </si>
  <si>
    <r>
      <t xml:space="preserve">TURISMO </t>
    </r>
    <r>
      <rPr>
        <sz val="10"/>
        <color rgb="FFFFFFFF"/>
        <rFont val="Tahoma"/>
        <family val="2"/>
      </rPr>
      <t>(fonte: Regione del Veneto)</t>
    </r>
  </si>
  <si>
    <r>
      <t xml:space="preserve">Arrivi turistici </t>
    </r>
    <r>
      <rPr>
        <sz val="10"/>
        <color theme="1"/>
        <rFont val="Tahoma"/>
        <family val="2"/>
      </rPr>
      <t>(mgl)</t>
    </r>
  </si>
  <si>
    <r>
      <t>Presenze turistiche</t>
    </r>
    <r>
      <rPr>
        <sz val="10"/>
        <color theme="1"/>
        <rFont val="Tahoma"/>
        <family val="2"/>
      </rPr>
      <t xml:space="preserve"> (mgl)</t>
    </r>
  </si>
  <si>
    <r>
      <t xml:space="preserve"> INDUSTRIA MANIFATTURIERA (d) </t>
    </r>
    <r>
      <rPr>
        <sz val="10"/>
        <color rgb="FFFFFFFF"/>
        <rFont val="Tahoma"/>
        <family val="2"/>
      </rPr>
      <t>(fonte: Unioncamere Veneto)</t>
    </r>
  </si>
  <si>
    <t>Produzione</t>
  </si>
  <si>
    <t>Fatturato</t>
  </si>
  <si>
    <t>Ordini interni</t>
  </si>
  <si>
    <t>Ordini esteri</t>
  </si>
  <si>
    <t>a) t-4 indica le variazioni percentuali rispetto al corrispondente periodo dell'anno precedente; t-1 indica le variazioni percentuali rispetto al periodo precedente.</t>
  </si>
  <si>
    <t>b) Per il 2020 i dati sono definitivi, per il 2021 i dati sono provvisori.</t>
  </si>
  <si>
    <t>c) Dati riferiti al 2019 sono da considerarsi provvisori</t>
  </si>
  <si>
    <t>d) Dati riferiti alle imprese manifatturiere con più di 9 addetti.</t>
  </si>
  <si>
    <t>Per informazioni, chiarimenti, comunicare con la redazione, segnalare errori, inviare una mail a centrostudi@ven.camcom.it</t>
  </si>
  <si>
    <r>
      <t xml:space="preserve">                     </t>
    </r>
    <r>
      <rPr>
        <b/>
        <sz val="20"/>
        <color rgb="FF333399"/>
        <rFont val="Tahoma"/>
        <family val="2"/>
      </rPr>
      <t>Barometro dell'economia provinciale</t>
    </r>
    <r>
      <rPr>
        <b/>
        <sz val="20"/>
        <color rgb="FF333399"/>
        <rFont val="Tahoma"/>
        <family val="2"/>
      </rPr>
      <t xml:space="preserve">
                  </t>
    </r>
    <r>
      <rPr>
        <b/>
        <sz val="12"/>
        <color rgb="FF333399"/>
        <rFont val="Tahoma"/>
        <family val="2"/>
      </rPr>
      <t>serie storiche annuali</t>
    </r>
  </si>
  <si>
    <t>INDICATORI</t>
  </si>
  <si>
    <r>
      <t>Popolazione</t>
    </r>
    <r>
      <rPr>
        <sz val="10"/>
        <color rgb="FFFFFFFF"/>
        <rFont val="Tahoma"/>
        <family val="2"/>
      </rPr>
      <t xml:space="preserve"> (fonte: Istat) (a)</t>
    </r>
  </si>
  <si>
    <t>Popolazione residente</t>
  </si>
  <si>
    <t>var.% a/a</t>
  </si>
  <si>
    <t>Popolazione residente straniera</t>
  </si>
  <si>
    <t>Start-Up</t>
  </si>
  <si>
    <t>Contratti di rete</t>
  </si>
  <si>
    <r>
      <t>Contratti</t>
    </r>
    <r>
      <rPr>
        <i/>
        <sz val="10"/>
        <color theme="1"/>
        <rFont val="Tahoma"/>
        <family val="2"/>
      </rPr>
      <t xml:space="preserve"> (che coinvolgono soggetti del territorio)</t>
    </r>
  </si>
  <si>
    <r>
      <t>Soggetti</t>
    </r>
    <r>
      <rPr>
        <i/>
        <sz val="10"/>
        <color theme="1"/>
        <rFont val="Tahoma"/>
        <family val="2"/>
      </rPr>
      <t xml:space="preserve"> (del territorio coinvolti in contratti di rete)</t>
    </r>
  </si>
  <si>
    <r>
      <t>VALORE AGGIUNTO</t>
    </r>
    <r>
      <rPr>
        <sz val="10"/>
        <color rgb="FFFFFFFF"/>
        <rFont val="Tahoma"/>
        <family val="2"/>
      </rPr>
      <t xml:space="preserve"> (fonte: Tagliacarne)</t>
    </r>
  </si>
  <si>
    <r>
      <t>Valore aggiunto</t>
    </r>
    <r>
      <rPr>
        <sz val="10"/>
        <color theme="1"/>
        <rFont val="Tahoma"/>
        <family val="2"/>
      </rPr>
      <t xml:space="preserve"> (mln. di euro)</t>
    </r>
  </si>
  <si>
    <r>
      <t>Valore procapite</t>
    </r>
    <r>
      <rPr>
        <sz val="10"/>
        <color theme="1"/>
        <rFont val="Tahoma"/>
        <family val="2"/>
      </rPr>
      <t xml:space="preserve"> (euro)</t>
    </r>
  </si>
  <si>
    <t>var.ass a/a</t>
  </si>
  <si>
    <t>Occupati</t>
  </si>
  <si>
    <r>
      <t>Tasso di attività</t>
    </r>
    <r>
      <rPr>
        <sz val="10"/>
        <color theme="1"/>
        <rFont val="Tahoma"/>
        <family val="2"/>
      </rPr>
      <t xml:space="preserve"> (15-64 anni)</t>
    </r>
  </si>
  <si>
    <r>
      <t>Tasso di occupazione</t>
    </r>
    <r>
      <rPr>
        <sz val="10"/>
        <color theme="1"/>
        <rFont val="Tahoma"/>
        <family val="2"/>
      </rPr>
      <t xml:space="preserve"> (15-64 anni)</t>
    </r>
  </si>
  <si>
    <t>Tasso di disoccupazione</t>
  </si>
  <si>
    <r>
      <t>Tasso di disoccupazione giovanile</t>
    </r>
    <r>
      <rPr>
        <sz val="10"/>
        <color theme="1"/>
        <rFont val="Tahoma"/>
        <family val="2"/>
      </rPr>
      <t xml:space="preserve"> (15-34 anni)</t>
    </r>
  </si>
  <si>
    <r>
      <t>Tasso di disoccupazione giovanile</t>
    </r>
    <r>
      <rPr>
        <sz val="10"/>
        <color theme="1"/>
        <rFont val="Tahoma"/>
        <family val="2"/>
      </rPr>
      <t xml:space="preserve"> (15-29 anni)</t>
    </r>
  </si>
  <si>
    <r>
      <t xml:space="preserve">Tasso di inattività </t>
    </r>
    <r>
      <rPr>
        <sz val="10"/>
        <color theme="1"/>
        <rFont val="Tahoma"/>
        <family val="2"/>
      </rPr>
      <t>(15-64 anni)</t>
    </r>
  </si>
  <si>
    <t>var.ass. a/a</t>
  </si>
  <si>
    <r>
      <t xml:space="preserve">COMMERCIO </t>
    </r>
    <r>
      <rPr>
        <sz val="10"/>
        <color rgb="FFFFFFFF"/>
        <rFont val="Tahoma"/>
        <family val="2"/>
      </rPr>
      <t>(fonte: Regione del Veneto)</t>
    </r>
  </si>
  <si>
    <r>
      <t xml:space="preserve">Prezzi al consumo (NIC) </t>
    </r>
    <r>
      <rPr>
        <sz val="10"/>
        <color theme="1"/>
        <rFont val="Tahoma"/>
        <family val="2"/>
      </rPr>
      <t>(d)</t>
    </r>
  </si>
  <si>
    <t>Immatricolazioni auto</t>
  </si>
  <si>
    <t>a) Per le annualità 2008-2010 i dati sono delle ricostruzioni intercensuarie</t>
  </si>
  <si>
    <t>b) Per il 2020 i dati sono definitivi, per il 2021 i dati sono provvisori</t>
  </si>
  <si>
    <t>c) Dati riferiti al 2021 sono da considerarsi provvisori</t>
  </si>
  <si>
    <t>d) Il fenomeno esiste, ma i dati non si conoscono per qualsiasi regione</t>
  </si>
  <si>
    <t xml:space="preserve">                     Barometro dell'economia provinciale
                      ultimo anno disponibile a confronto</t>
  </si>
  <si>
    <t>Anno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</si>
  <si>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</si>
  <si>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</si>
  <si>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</si>
  <si>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</si>
  <si>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</si>
  <si>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</si>
  <si>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</si>
  <si>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</si>
  <si>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</si>
  <si>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>Popolazione (fonte: Istat)</t>
  </si>
  <si>
    <t>% su Veneto</t>
  </si>
  <si>
    <t>% su Italia</t>
  </si>
  <si>
    <t>DEMOGRAFIE D'IMPRESE (fonte: Infocamere)</t>
  </si>
  <si>
    <t>Unità Locali REGISTRATE (n.)</t>
  </si>
  <si>
    <t>di cui: Sedi d'Impresa</t>
  </si>
  <si>
    <t>Unità Locali ATTIVE (n.)</t>
  </si>
  <si>
    <t>di cui: Cessazioni non d'ufficio</t>
  </si>
  <si>
    <t>Fallimenti e concordati (n. aperture)</t>
  </si>
  <si>
    <t>Scioglimenti e liquidazioni  (n. aperture)</t>
  </si>
  <si>
    <t>Contratti (che coinvolgono soggetti del territorio)</t>
  </si>
  <si>
    <t>Soggetti (del territorio coinvolti in contratti di rete)</t>
  </si>
  <si>
    <t>VALORE AGGIUNTO (fonte: Tagliacarne)</t>
  </si>
  <si>
    <t>Valore aggiunto (mln. di euro)</t>
  </si>
  <si>
    <t>Valore procapite (euro)</t>
  </si>
  <si>
    <t>LAVORO/OCCUPAZIONE (fonte: Istat, Inps, Veneto Lavoro)</t>
  </si>
  <si>
    <t>Cassa integrazione (mgl ore)</t>
  </si>
  <si>
    <t>Assunzioni (n.rapporti di lavoro)</t>
  </si>
  <si>
    <t>Cessazioni (n.rapporti di lavoro)</t>
  </si>
  <si>
    <t>Saldi (n.rapporti di lavoro)</t>
  </si>
  <si>
    <t>Tasso di attività (15-64 anni)</t>
  </si>
  <si>
    <t>Tasso di occupazione (15-64 anni)</t>
  </si>
  <si>
    <t>Tasso di disoccupazione giovanile (15-34 anni)</t>
  </si>
  <si>
    <t>Tasso di inattività (15-64 anni)</t>
  </si>
  <si>
    <t>SCAMBI CON L'ESTERO (fonte: Istat)</t>
  </si>
  <si>
    <t>Esportazioni (mln euro) (a)</t>
  </si>
  <si>
    <t>Importazioni (mln euro) (a)</t>
  </si>
  <si>
    <t>Saldo comm. (mln euro) (a)</t>
  </si>
  <si>
    <t>MERCATO IMMOBILIARE (fonte: Agenzia Entrate)</t>
  </si>
  <si>
    <t>Compravendite immobili residenziali (b)</t>
  </si>
  <si>
    <t>CREDITO (fonte: Banca d'Italia)</t>
  </si>
  <si>
    <t>Prestiti bancari (mld euro)</t>
  </si>
  <si>
    <t>Depositi bancari (mld euro)</t>
  </si>
  <si>
    <t>TURISMO (fonte: Regione del Veneto)</t>
  </si>
  <si>
    <t>Arrivi turistici (mgl) (c)</t>
  </si>
  <si>
    <t>Presenze turistiche (mgl) (c)</t>
  </si>
  <si>
    <t>COMMERCIO (fonte: Regione del Veneto)</t>
  </si>
  <si>
    <t>Prezzi al consumo (NIC)</t>
  </si>
  <si>
    <t>(a) I dati per il 2021 sono provvisori</t>
  </si>
  <si>
    <t>(b)  I dati per il 2021 sono provvisori</t>
  </si>
  <si>
    <t>(c) I dati per l'Italia sono provvisori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</si>
</sst>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&quot; &quot;;[Red]&quot;-&quot;0.0&quot; &quot;"/>
    <numFmt numFmtId="165" formatCode="&quot; &quot;#,##0&quot; &quot;;&quot;-&quot;#,##0&quot; &quot;;&quot; -&quot;#&quot; &quot;;&quot; &quot;@&quot; &quot;"/>
    <numFmt numFmtId="166" formatCode="#,##0.0"/>
    <numFmt numFmtId="167" formatCode="0.0"/>
    <numFmt numFmtId="168" formatCode="#,##0&quot; &quot;;[Red]&quot;-&quot;#,##0&quot; &quot;"/>
    <numFmt numFmtId="169" formatCode="#,##0.0&quot; &quot;;[Red]&quot;-&quot;#,##0.0&quot; &quot;"/>
    <numFmt numFmtId="170" formatCode="0&quot; &quot;;[Red]&quot;-&quot;0&quot; &quot;"/>
    <numFmt numFmtId="171" formatCode="&quot; &quot;#,##0&quot; &quot;;&quot;-&quot;#,##0&quot; &quot;;&quot; - &quot;;&quot; &quot;@&quot; &quot;"/>
    <numFmt numFmtId="172" formatCode="&quot; &quot;#,##0.00&quot; &quot;;&quot;-&quot;#,##0.00&quot; &quot;;&quot; -&quot;#&quot; &quot;;&quot; &quot;@&quot; &quot;"/>
    <numFmt numFmtId="173" formatCode="[$€-410]&quot; &quot;#,##0.00;[Red]&quot;-&quot;[$€-410]&quot; &quot;#,##0.00"/>
  </numFmts>
  <fonts count="40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Lucida Sans"/>
      <family val="2"/>
    </font>
    <font>
      <b/>
      <i/>
      <sz val="16"/>
      <color theme="1"/>
      <name val="Arial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Tahoma"/>
      <family val="2"/>
    </font>
    <font>
      <b/>
      <sz val="16"/>
      <color rgb="FF333399"/>
      <name val="Tahoma"/>
      <family val="2"/>
    </font>
    <font>
      <b/>
      <sz val="20"/>
      <color rgb="FF333399"/>
      <name val="Tahoma"/>
      <family val="2"/>
    </font>
    <font>
      <b/>
      <sz val="12"/>
      <color rgb="FF333399"/>
      <name val="Tahoma"/>
      <family val="2"/>
    </font>
    <font>
      <i/>
      <sz val="10"/>
      <color theme="1"/>
      <name val="Tahoma"/>
      <family val="2"/>
    </font>
    <font>
      <sz val="10"/>
      <color rgb="FF333399"/>
      <name val="Tahoma"/>
      <family val="2"/>
    </font>
    <font>
      <b/>
      <sz val="10"/>
      <color rgb="FF333399"/>
      <name val="Tahoma"/>
      <family val="2"/>
    </font>
    <font>
      <sz val="10"/>
      <color rgb="FF993300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10"/>
      <color rgb="FFFFFFFF"/>
      <name val="Tahoma"/>
      <family val="2"/>
    </font>
    <font>
      <b/>
      <i/>
      <sz val="10"/>
      <color theme="1"/>
      <name val="Tahoma"/>
      <family val="2"/>
    </font>
    <font>
      <sz val="8"/>
      <color rgb="FF0000FF"/>
      <name val="Comic Sans MS"/>
      <family val="4"/>
    </font>
    <font>
      <sz val="7.5"/>
      <color rgb="FF000000"/>
      <name val="Verdana"/>
      <family val="2"/>
    </font>
    <font>
      <b/>
      <sz val="10"/>
      <color theme="1"/>
      <name val="Arial"/>
      <family val="2"/>
    </font>
    <font>
      <sz val="10"/>
      <color theme="1"/>
      <name val="Century"/>
      <family val="1"/>
    </font>
    <font>
      <b/>
      <sz val="10"/>
      <color rgb="FF0066CC"/>
      <name val="Tahoma"/>
      <family val="2"/>
    </font>
    <font>
      <b/>
      <sz val="16"/>
      <color rgb="FF003366"/>
      <name val="Tahoma"/>
      <family val="2"/>
    </font>
    <font>
      <b/>
      <sz val="10"/>
      <color rgb="FF993300"/>
      <name val="Tahoma"/>
      <family val="2"/>
    </font>
    <font>
      <i/>
      <sz val="10"/>
      <color rgb="FF333399"/>
      <name val="Tahoma"/>
      <family val="2"/>
    </font>
    <font>
      <sz val="10"/>
      <color rgb="FF0066CC"/>
      <name val="Tahoma"/>
      <family val="2"/>
    </font>
    <font>
      <i/>
      <sz val="10"/>
      <color rgb="FF0066CC"/>
      <name val="Tahoma"/>
      <family val="2"/>
    </font>
    <font>
      <b/>
      <sz val="13.5"/>
      <color rgb="FF0066CC"/>
      <name val="Arial"/>
      <family val="2"/>
    </font>
    <font>
      <b/>
      <i/>
      <sz val="10"/>
      <color rgb="FF333399"/>
      <name val="Tahoma"/>
      <family val="2"/>
    </font>
    <font>
      <b/>
      <i/>
      <sz val="10"/>
      <color rgb="FF0066CC"/>
      <name val="Tahoma"/>
      <family val="2"/>
    </font>
    <font>
      <sz val="12"/>
      <color rgb="FF49535D"/>
      <name val="Titillium Web"/>
    </font>
    <font>
      <b/>
      <sz val="10"/>
      <color rgb="FF333399"/>
      <name val="Arial"/>
      <family val="2"/>
    </font>
    <font>
      <b/>
      <sz val="10"/>
      <color rgb="FF0066CC"/>
      <name val="Arial"/>
      <family val="2"/>
    </font>
    <font>
      <i/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9DC3E6"/>
        <bgColor rgb="FF9DC3E6"/>
      </patternFill>
    </fill>
    <fill>
      <patternFill patternType="solid">
        <fgColor rgb="FFF4B183"/>
        <bgColor rgb="FFF4B183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FAADC"/>
        <bgColor rgb="FF8FAADC"/>
      </patternFill>
    </fill>
    <fill>
      <patternFill patternType="solid">
        <fgColor rgb="FFA9D18E"/>
        <bgColor rgb="FFA9D18E"/>
      </patternFill>
    </fill>
    <fill>
      <patternFill patternType="solid">
        <fgColor rgb="FFFFEB9C"/>
        <bgColor rgb="FFFFEB9C"/>
      </patternFill>
    </fill>
    <fill>
      <patternFill patternType="solid">
        <fgColor rgb="FF333399"/>
        <bgColor rgb="FF3333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2E75B6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 style="thin">
        <color rgb="FF9933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3399"/>
      </top>
      <bottom/>
      <diagonal/>
    </border>
  </borders>
  <cellStyleXfs count="19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171" fontId="2" fillId="0" borderId="0"/>
    <xf numFmtId="172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71" fontId="2" fillId="0" borderId="0"/>
    <xf numFmtId="0" fontId="4" fillId="8" borderId="0"/>
    <xf numFmtId="0" fontId="1" fillId="0" borderId="0"/>
    <xf numFmtId="0" fontId="5" fillId="0" borderId="0"/>
    <xf numFmtId="0" fontId="5" fillId="0" borderId="0"/>
    <xf numFmtId="0" fontId="1" fillId="0" borderId="0"/>
    <xf numFmtId="0" fontId="6" fillId="0" borderId="0"/>
    <xf numFmtId="173" fontId="6" fillId="0" borderId="0"/>
  </cellStyleXfs>
  <cellXfs count="258">
    <xf numFmtId="0" fontId="0" fillId="0" borderId="0" xfId="0"/>
    <xf numFmtId="0" fontId="7" fillId="0" borderId="0" xfId="0" applyFont="1"/>
    <xf numFmtId="0" fontId="11" fillId="0" borderId="0" xfId="0" applyFont="1"/>
    <xf numFmtId="0" fontId="17" fillId="9" borderId="0" xfId="0" applyFont="1" applyFill="1" applyAlignment="1">
      <alignment horizontal="left"/>
    </xf>
    <xf numFmtId="3" fontId="17" fillId="9" borderId="0" xfId="7" applyNumberFormat="1" applyFont="1" applyFill="1" applyAlignment="1">
      <alignment horizontal="right"/>
    </xf>
    <xf numFmtId="0" fontId="18" fillId="9" borderId="0" xfId="0" applyFont="1" applyFill="1"/>
    <xf numFmtId="0" fontId="18" fillId="0" borderId="0" xfId="0" applyFont="1"/>
    <xf numFmtId="0" fontId="15" fillId="10" borderId="0" xfId="0" applyFont="1" applyFill="1" applyAlignment="1">
      <alignment horizontal="left"/>
    </xf>
    <xf numFmtId="3" fontId="7" fillId="10" borderId="0" xfId="0" applyNumberFormat="1" applyFont="1" applyFill="1" applyAlignment="1">
      <alignment horizontal="right"/>
    </xf>
    <xf numFmtId="3" fontId="15" fillId="1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/>
    <xf numFmtId="0" fontId="11" fillId="10" borderId="0" xfId="0" applyFont="1" applyFill="1" applyAlignment="1">
      <alignment horizontal="center"/>
    </xf>
    <xf numFmtId="164" fontId="19" fillId="0" borderId="0" xfId="0" applyNumberFormat="1" applyFont="1" applyAlignment="1">
      <alignment horizontal="right"/>
    </xf>
    <xf numFmtId="0" fontId="7" fillId="11" borderId="0" xfId="0" applyFont="1" applyFill="1" applyAlignment="1">
      <alignment horizontal="right"/>
    </xf>
    <xf numFmtId="3" fontId="7" fillId="11" borderId="0" xfId="7" applyNumberFormat="1" applyFont="1" applyFill="1" applyAlignment="1">
      <alignment horizontal="right"/>
    </xf>
    <xf numFmtId="0" fontId="7" fillId="11" borderId="0" xfId="0" applyFont="1" applyFill="1"/>
    <xf numFmtId="3" fontId="7" fillId="11" borderId="0" xfId="0" applyNumberFormat="1" applyFont="1" applyFill="1"/>
    <xf numFmtId="168" fontId="7" fillId="10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 wrapText="1"/>
    </xf>
    <xf numFmtId="3" fontId="21" fillId="0" borderId="0" xfId="16" applyNumberFormat="1" applyFont="1" applyAlignment="1">
      <alignment horizontal="right" wrapText="1"/>
    </xf>
    <xf numFmtId="0" fontId="15" fillId="12" borderId="0" xfId="0" applyFont="1" applyFill="1" applyAlignment="1">
      <alignment horizontal="left"/>
    </xf>
    <xf numFmtId="168" fontId="11" fillId="12" borderId="0" xfId="0" applyNumberFormat="1" applyFont="1" applyFill="1" applyAlignment="1">
      <alignment horizontal="right"/>
    </xf>
    <xf numFmtId="0" fontId="7" fillId="12" borderId="0" xfId="0" applyFont="1" applyFill="1"/>
    <xf numFmtId="0" fontId="11" fillId="12" borderId="0" xfId="0" applyFont="1" applyFill="1" applyAlignment="1">
      <alignment horizontal="right"/>
    </xf>
    <xf numFmtId="170" fontId="11" fillId="12" borderId="0" xfId="0" applyNumberFormat="1" applyFont="1" applyFill="1" applyAlignment="1">
      <alignment horizontal="right"/>
    </xf>
    <xf numFmtId="3" fontId="7" fillId="10" borderId="0" xfId="0" applyNumberFormat="1" applyFont="1" applyFill="1" applyProtection="1">
      <protection locked="0"/>
    </xf>
    <xf numFmtId="3" fontId="7" fillId="10" borderId="0" xfId="0" applyNumberFormat="1" applyFont="1" applyFill="1"/>
    <xf numFmtId="3" fontId="15" fillId="10" borderId="0" xfId="0" applyNumberFormat="1" applyFont="1" applyFill="1"/>
    <xf numFmtId="0" fontId="17" fillId="13" borderId="0" xfId="0" applyFont="1" applyFill="1" applyAlignment="1">
      <alignment horizontal="left" vertical="center"/>
    </xf>
    <xf numFmtId="3" fontId="7" fillId="13" borderId="0" xfId="7" applyNumberFormat="1" applyFont="1" applyFill="1" applyAlignment="1">
      <alignment horizontal="right"/>
    </xf>
    <xf numFmtId="0" fontId="7" fillId="13" borderId="0" xfId="0" applyFont="1" applyFill="1"/>
    <xf numFmtId="0" fontId="18" fillId="13" borderId="0" xfId="0" applyFont="1" applyFill="1"/>
    <xf numFmtId="166" fontId="7" fillId="10" borderId="0" xfId="0" applyNumberFormat="1" applyFont="1" applyFill="1"/>
    <xf numFmtId="166" fontId="15" fillId="10" borderId="0" xfId="0" applyNumberFormat="1" applyFont="1" applyFill="1"/>
    <xf numFmtId="0" fontId="11" fillId="11" borderId="0" xfId="0" applyFont="1" applyFill="1" applyAlignment="1">
      <alignment horizontal="right"/>
    </xf>
    <xf numFmtId="0" fontId="17" fillId="13" borderId="0" xfId="0" applyFont="1" applyFill="1"/>
    <xf numFmtId="3" fontId="5" fillId="0" borderId="0" xfId="0" applyNumberFormat="1" applyFont="1"/>
    <xf numFmtId="0" fontId="11" fillId="10" borderId="0" xfId="0" applyFont="1" applyFill="1" applyAlignment="1">
      <alignment horizontal="right"/>
    </xf>
    <xf numFmtId="169" fontId="7" fillId="10" borderId="0" xfId="0" applyNumberFormat="1" applyFont="1" applyFill="1"/>
    <xf numFmtId="169" fontId="15" fillId="10" borderId="0" xfId="0" applyNumberFormat="1" applyFont="1" applyFill="1"/>
    <xf numFmtId="0" fontId="15" fillId="11" borderId="0" xfId="0" applyFont="1" applyFill="1" applyAlignment="1">
      <alignment horizontal="left"/>
    </xf>
    <xf numFmtId="164" fontId="11" fillId="11" borderId="0" xfId="0" applyNumberFormat="1" applyFont="1" applyFill="1" applyAlignment="1">
      <alignment horizontal="right"/>
    </xf>
    <xf numFmtId="0" fontId="17" fillId="9" borderId="0" xfId="0" applyFont="1" applyFill="1"/>
    <xf numFmtId="0" fontId="15" fillId="11" borderId="0" xfId="0" applyFont="1" applyFill="1"/>
    <xf numFmtId="3" fontId="15" fillId="11" borderId="0" xfId="7" applyNumberFormat="1" applyFont="1" applyFill="1" applyAlignment="1">
      <alignment horizontal="right"/>
    </xf>
    <xf numFmtId="164" fontId="19" fillId="11" borderId="0" xfId="0" applyNumberFormat="1" applyFont="1" applyFill="1" applyAlignment="1">
      <alignment horizontal="right"/>
    </xf>
    <xf numFmtId="0" fontId="18" fillId="13" borderId="0" xfId="0" applyFont="1" applyFill="1" applyAlignment="1">
      <alignment horizontal="left" vertical="center"/>
    </xf>
    <xf numFmtId="3" fontId="18" fillId="9" borderId="0" xfId="7" applyNumberFormat="1" applyFont="1" applyFill="1" applyAlignment="1">
      <alignment horizontal="right"/>
    </xf>
    <xf numFmtId="0" fontId="18" fillId="9" borderId="0" xfId="0" applyFont="1" applyFill="1" applyAlignment="1">
      <alignment horizontal="left"/>
    </xf>
    <xf numFmtId="0" fontId="13" fillId="9" borderId="0" xfId="0" applyFont="1" applyFill="1"/>
    <xf numFmtId="0" fontId="24" fillId="9" borderId="0" xfId="0" applyFont="1" applyFill="1" applyAlignment="1">
      <alignment horizontal="left"/>
    </xf>
    <xf numFmtId="3" fontId="7" fillId="10" borderId="0" xfId="0" applyNumberFormat="1" applyFont="1" applyFill="1" applyAlignment="1">
      <alignment horizontal="right" vertical="center"/>
    </xf>
    <xf numFmtId="3" fontId="15" fillId="10" borderId="0" xfId="0" applyNumberFormat="1" applyFont="1" applyFill="1" applyAlignment="1">
      <alignment horizontal="right" vertical="center"/>
    </xf>
    <xf numFmtId="3" fontId="13" fillId="10" borderId="0" xfId="0" applyNumberFormat="1" applyFont="1" applyFill="1" applyAlignment="1">
      <alignment horizontal="right" vertical="center"/>
    </xf>
    <xf numFmtId="3" fontId="24" fillId="10" borderId="0" xfId="0" applyNumberFormat="1" applyFont="1" applyFill="1" applyAlignment="1">
      <alignment horizontal="right" vertical="center"/>
    </xf>
    <xf numFmtId="0" fontId="18" fillId="9" borderId="0" xfId="0" applyFont="1" applyFill="1" applyAlignment="1">
      <alignment horizontal="right" vertical="center"/>
    </xf>
    <xf numFmtId="0" fontId="17" fillId="9" borderId="0" xfId="0" applyFont="1" applyFill="1" applyAlignment="1">
      <alignment horizontal="right" vertical="center"/>
    </xf>
    <xf numFmtId="0" fontId="13" fillId="9" borderId="0" xfId="0" applyFont="1" applyFill="1" applyAlignment="1">
      <alignment horizontal="right" vertical="center"/>
    </xf>
    <xf numFmtId="0" fontId="24" fillId="9" borderId="0" xfId="0" applyFont="1" applyFill="1" applyAlignment="1">
      <alignment horizontal="right" vertical="center"/>
    </xf>
    <xf numFmtId="0" fontId="17" fillId="13" borderId="0" xfId="13" applyFont="1" applyFill="1" applyAlignment="1">
      <alignment horizontal="left" vertical="center"/>
    </xf>
    <xf numFmtId="0" fontId="18" fillId="13" borderId="0" xfId="13" applyFont="1" applyFill="1" applyAlignment="1">
      <alignment horizontal="left" vertical="center"/>
    </xf>
    <xf numFmtId="166" fontId="17" fillId="13" borderId="0" xfId="13" applyNumberFormat="1" applyFont="1" applyFill="1" applyAlignment="1">
      <alignment horizontal="left" vertical="center"/>
    </xf>
    <xf numFmtId="0" fontId="12" fillId="14" borderId="0" xfId="0" applyFont="1" applyFill="1" applyAlignment="1">
      <alignment horizontal="left"/>
    </xf>
    <xf numFmtId="0" fontId="14" fillId="14" borderId="0" xfId="0" applyFont="1" applyFill="1"/>
    <xf numFmtId="0" fontId="7" fillId="14" borderId="0" xfId="0" applyFont="1" applyFill="1"/>
    <xf numFmtId="0" fontId="0" fillId="14" borderId="0" xfId="0" applyFill="1"/>
    <xf numFmtId="0" fontId="15" fillId="14" borderId="0" xfId="0" applyFont="1" applyFill="1" applyAlignment="1">
      <alignment horizontal="left"/>
    </xf>
    <xf numFmtId="3" fontId="7" fillId="14" borderId="0" xfId="7" applyNumberFormat="1" applyFont="1" applyFill="1" applyAlignment="1">
      <alignment horizontal="right"/>
    </xf>
    <xf numFmtId="0" fontId="15" fillId="14" borderId="2" xfId="0" applyFont="1" applyFill="1" applyBorder="1" applyAlignment="1">
      <alignment horizontal="left" vertical="center"/>
    </xf>
    <xf numFmtId="0" fontId="15" fillId="14" borderId="3" xfId="0" applyFont="1" applyFill="1" applyBorder="1" applyAlignment="1">
      <alignment horizontal="center" vertical="center"/>
    </xf>
    <xf numFmtId="0" fontId="15" fillId="14" borderId="3" xfId="0" applyFont="1" applyFill="1" applyBorder="1" applyAlignment="1">
      <alignment horizontal="center"/>
    </xf>
    <xf numFmtId="0" fontId="15" fillId="14" borderId="4" xfId="0" applyFont="1" applyFill="1" applyBorder="1" applyAlignment="1">
      <alignment horizontal="right" vertical="center"/>
    </xf>
    <xf numFmtId="0" fontId="7" fillId="14" borderId="0" xfId="0" applyFont="1" applyFill="1" applyAlignment="1">
      <alignment vertical="center"/>
    </xf>
    <xf numFmtId="0" fontId="7" fillId="14" borderId="1" xfId="0" applyFont="1" applyFill="1" applyBorder="1" applyAlignment="1">
      <alignment horizontal="left"/>
    </xf>
    <xf numFmtId="0" fontId="7" fillId="14" borderId="1" xfId="0" applyFont="1" applyFill="1" applyBorder="1"/>
    <xf numFmtId="3" fontId="15" fillId="14" borderId="0" xfId="7" applyNumberFormat="1" applyFont="1" applyFill="1" applyAlignment="1">
      <alignment horizontal="right"/>
    </xf>
    <xf numFmtId="165" fontId="15" fillId="14" borderId="0" xfId="8" applyNumberFormat="1" applyFont="1" applyFill="1"/>
    <xf numFmtId="0" fontId="11" fillId="14" borderId="0" xfId="0" applyFont="1" applyFill="1" applyAlignment="1">
      <alignment horizontal="right"/>
    </xf>
    <xf numFmtId="164" fontId="11" fillId="14" borderId="0" xfId="0" applyNumberFormat="1" applyFont="1" applyFill="1" applyAlignment="1">
      <alignment horizontal="right"/>
    </xf>
    <xf numFmtId="0" fontId="7" fillId="14" borderId="0" xfId="0" applyFont="1" applyFill="1" applyAlignment="1">
      <alignment horizontal="left"/>
    </xf>
    <xf numFmtId="3" fontId="7" fillId="14" borderId="0" xfId="0" applyNumberFormat="1" applyFont="1" applyFill="1" applyAlignment="1">
      <alignment horizontal="right"/>
    </xf>
    <xf numFmtId="3" fontId="7" fillId="14" borderId="0" xfId="0" applyNumberFormat="1" applyFont="1" applyFill="1" applyProtection="1">
      <protection locked="0"/>
    </xf>
    <xf numFmtId="3" fontId="7" fillId="14" borderId="0" xfId="0" applyNumberFormat="1" applyFont="1" applyFill="1"/>
    <xf numFmtId="165" fontId="7" fillId="14" borderId="0" xfId="8" applyNumberFormat="1" applyFont="1" applyFill="1"/>
    <xf numFmtId="3" fontId="15" fillId="14" borderId="0" xfId="0" applyNumberFormat="1" applyFont="1" applyFill="1"/>
    <xf numFmtId="0" fontId="15" fillId="14" borderId="0" xfId="0" applyFont="1" applyFill="1"/>
    <xf numFmtId="0" fontId="11" fillId="14" borderId="0" xfId="0" applyFont="1" applyFill="1"/>
    <xf numFmtId="0" fontId="19" fillId="14" borderId="0" xfId="0" applyFont="1" applyFill="1"/>
    <xf numFmtId="164" fontId="19" fillId="14" borderId="0" xfId="0" applyNumberFormat="1" applyFont="1" applyFill="1" applyAlignment="1">
      <alignment horizontal="right"/>
    </xf>
    <xf numFmtId="168" fontId="11" fillId="14" borderId="0" xfId="0" applyNumberFormat="1" applyFont="1" applyFill="1" applyAlignment="1">
      <alignment horizontal="right"/>
    </xf>
    <xf numFmtId="167" fontId="7" fillId="14" borderId="0" xfId="0" applyNumberFormat="1" applyFont="1" applyFill="1"/>
    <xf numFmtId="167" fontId="15" fillId="14" borderId="0" xfId="0" applyNumberFormat="1" applyFont="1" applyFill="1"/>
    <xf numFmtId="3" fontId="20" fillId="14" borderId="0" xfId="0" applyNumberFormat="1" applyFont="1" applyFill="1"/>
    <xf numFmtId="0" fontId="7" fillId="14" borderId="0" xfId="0" applyFont="1" applyFill="1" applyAlignment="1">
      <alignment horizontal="right"/>
    </xf>
    <xf numFmtId="166" fontId="7" fillId="14" borderId="0" xfId="0" applyNumberFormat="1" applyFont="1" applyFill="1"/>
    <xf numFmtId="170" fontId="11" fillId="14" borderId="0" xfId="0" applyNumberFormat="1" applyFont="1" applyFill="1" applyAlignment="1">
      <alignment horizontal="right"/>
    </xf>
    <xf numFmtId="0" fontId="7" fillId="15" borderId="0" xfId="0" applyFont="1" applyFill="1" applyAlignment="1">
      <alignment horizontal="right"/>
    </xf>
    <xf numFmtId="3" fontId="7" fillId="15" borderId="0" xfId="7" applyNumberFormat="1" applyFont="1" applyFill="1" applyAlignment="1">
      <alignment horizontal="right"/>
    </xf>
    <xf numFmtId="0" fontId="7" fillId="15" borderId="0" xfId="0" applyFont="1" applyFill="1"/>
    <xf numFmtId="166" fontId="7" fillId="14" borderId="0" xfId="0" applyNumberFormat="1" applyFont="1" applyFill="1" applyAlignment="1">
      <alignment horizontal="right"/>
    </xf>
    <xf numFmtId="0" fontId="11" fillId="15" borderId="0" xfId="0" applyFont="1" applyFill="1" applyAlignment="1">
      <alignment horizontal="right"/>
    </xf>
    <xf numFmtId="166" fontId="11" fillId="15" borderId="0" xfId="0" applyNumberFormat="1" applyFont="1" applyFill="1"/>
    <xf numFmtId="0" fontId="11" fillId="15" borderId="0" xfId="0" applyFont="1" applyFill="1"/>
    <xf numFmtId="166" fontId="7" fillId="15" borderId="0" xfId="0" applyNumberFormat="1" applyFont="1" applyFill="1"/>
    <xf numFmtId="166" fontId="15" fillId="15" borderId="0" xfId="0" applyNumberFormat="1" applyFont="1" applyFill="1"/>
    <xf numFmtId="166" fontId="19" fillId="15" borderId="0" xfId="0" applyNumberFormat="1" applyFont="1" applyFill="1"/>
    <xf numFmtId="166" fontId="15" fillId="14" borderId="0" xfId="0" applyNumberFormat="1" applyFont="1" applyFill="1"/>
    <xf numFmtId="0" fontId="11" fillId="14" borderId="0" xfId="0" applyFont="1" applyFill="1" applyAlignment="1">
      <alignment horizontal="left"/>
    </xf>
    <xf numFmtId="169" fontId="7" fillId="14" borderId="0" xfId="0" applyNumberFormat="1" applyFont="1" applyFill="1"/>
    <xf numFmtId="164" fontId="7" fillId="14" borderId="0" xfId="0" applyNumberFormat="1" applyFont="1" applyFill="1"/>
    <xf numFmtId="0" fontId="16" fillId="14" borderId="0" xfId="0" applyFont="1" applyFill="1" applyAlignment="1">
      <alignment horizontal="left"/>
    </xf>
    <xf numFmtId="0" fontId="16" fillId="14" borderId="0" xfId="0" applyFont="1" applyFill="1"/>
    <xf numFmtId="0" fontId="16" fillId="14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left"/>
    </xf>
    <xf numFmtId="0" fontId="7" fillId="14" borderId="4" xfId="0" applyFont="1" applyFill="1" applyBorder="1"/>
    <xf numFmtId="0" fontId="11" fillId="14" borderId="5" xfId="0" applyFont="1" applyFill="1" applyBorder="1"/>
    <xf numFmtId="0" fontId="18" fillId="14" borderId="0" xfId="0" applyFont="1" applyFill="1"/>
    <xf numFmtId="0" fontId="15" fillId="14" borderId="1" xfId="0" applyFont="1" applyFill="1" applyBorder="1"/>
    <xf numFmtId="0" fontId="13" fillId="14" borderId="1" xfId="0" applyFont="1" applyFill="1" applyBorder="1"/>
    <xf numFmtId="0" fontId="24" fillId="14" borderId="1" xfId="0" applyFont="1" applyFill="1" applyBorder="1"/>
    <xf numFmtId="0" fontId="26" fillId="14" borderId="0" xfId="0" applyFont="1" applyFill="1"/>
    <xf numFmtId="0" fontId="13" fillId="14" borderId="0" xfId="0" applyFont="1" applyFill="1"/>
    <xf numFmtId="0" fontId="24" fillId="14" borderId="0" xfId="0" applyFont="1" applyFill="1"/>
    <xf numFmtId="0" fontId="12" fillId="14" borderId="0" xfId="0" applyFont="1" applyFill="1"/>
    <xf numFmtId="0" fontId="15" fillId="14" borderId="2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right" vertical="center"/>
    </xf>
    <xf numFmtId="0" fontId="24" fillId="14" borderId="2" xfId="0" applyFont="1" applyFill="1" applyBorder="1" applyAlignment="1">
      <alignment horizontal="right" vertical="center"/>
    </xf>
    <xf numFmtId="3" fontId="13" fillId="14" borderId="0" xfId="0" applyNumberFormat="1" applyFont="1" applyFill="1" applyAlignment="1">
      <alignment horizontal="right" vertical="center"/>
    </xf>
    <xf numFmtId="3" fontId="24" fillId="14" borderId="0" xfId="0" applyNumberFormat="1" applyFont="1" applyFill="1" applyAlignment="1">
      <alignment horizontal="right" vertical="center"/>
    </xf>
    <xf numFmtId="0" fontId="11" fillId="14" borderId="0" xfId="0" applyFont="1" applyFill="1" applyAlignment="1">
      <alignment horizontal="center"/>
    </xf>
    <xf numFmtId="166" fontId="11" fillId="14" borderId="0" xfId="0" applyNumberFormat="1" applyFont="1" applyFill="1" applyAlignment="1">
      <alignment horizontal="right" vertical="center"/>
    </xf>
    <xf numFmtId="166" fontId="19" fillId="14" borderId="0" xfId="0" applyNumberFormat="1" applyFont="1" applyFill="1" applyAlignment="1">
      <alignment horizontal="right" vertical="center"/>
    </xf>
    <xf numFmtId="166" fontId="27" fillId="14" borderId="0" xfId="0" applyNumberFormat="1" applyFont="1" applyFill="1" applyAlignment="1">
      <alignment horizontal="right" vertical="center"/>
    </xf>
    <xf numFmtId="3" fontId="28" fillId="14" borderId="0" xfId="0" applyNumberFormat="1" applyFont="1" applyFill="1" applyAlignment="1">
      <alignment horizontal="right" vertical="center"/>
    </xf>
    <xf numFmtId="166" fontId="29" fillId="14" borderId="0" xfId="0" applyNumberFormat="1" applyFont="1" applyFill="1" applyAlignment="1">
      <alignment horizontal="right" vertical="center"/>
    </xf>
    <xf numFmtId="3" fontId="7" fillId="14" borderId="0" xfId="0" applyNumberFormat="1" applyFont="1" applyFill="1" applyAlignment="1">
      <alignment horizontal="right" vertical="center"/>
    </xf>
    <xf numFmtId="3" fontId="15" fillId="14" borderId="0" xfId="0" applyNumberFormat="1" applyFont="1" applyFill="1" applyAlignment="1">
      <alignment horizontal="right" vertical="center"/>
    </xf>
    <xf numFmtId="0" fontId="30" fillId="14" borderId="0" xfId="0" applyFont="1" applyFill="1" applyAlignment="1">
      <alignment vertical="center"/>
    </xf>
    <xf numFmtId="164" fontId="11" fillId="14" borderId="0" xfId="0" applyNumberFormat="1" applyFont="1" applyFill="1" applyAlignment="1">
      <alignment horizontal="right" vertical="center"/>
    </xf>
    <xf numFmtId="164" fontId="19" fillId="14" borderId="0" xfId="0" applyNumberFormat="1" applyFont="1" applyFill="1" applyAlignment="1">
      <alignment horizontal="right" vertical="center"/>
    </xf>
    <xf numFmtId="164" fontId="31" fillId="14" borderId="0" xfId="0" applyNumberFormat="1" applyFont="1" applyFill="1" applyAlignment="1">
      <alignment horizontal="right" vertical="center"/>
    </xf>
    <xf numFmtId="164" fontId="32" fillId="14" borderId="0" xfId="0" applyNumberFormat="1" applyFont="1" applyFill="1" applyAlignment="1">
      <alignment horizontal="right" vertical="center"/>
    </xf>
    <xf numFmtId="0" fontId="7" fillId="14" borderId="0" xfId="0" applyFont="1" applyFill="1" applyAlignment="1">
      <alignment horizontal="right" vertical="center"/>
    </xf>
    <xf numFmtId="0" fontId="15" fillId="14" borderId="0" xfId="0" applyFont="1" applyFill="1" applyAlignment="1">
      <alignment horizontal="right" vertical="center"/>
    </xf>
    <xf numFmtId="0" fontId="13" fillId="14" borderId="0" xfId="0" applyFont="1" applyFill="1" applyAlignment="1">
      <alignment horizontal="right" vertical="center"/>
    </xf>
    <xf numFmtId="0" fontId="24" fillId="14" borderId="0" xfId="0" applyFont="1" applyFill="1" applyAlignment="1">
      <alignment horizontal="right" vertical="center"/>
    </xf>
    <xf numFmtId="0" fontId="15" fillId="14" borderId="0" xfId="0" applyFont="1" applyFill="1" applyAlignment="1">
      <alignment horizontal="center"/>
    </xf>
    <xf numFmtId="164" fontId="27" fillId="14" borderId="0" xfId="0" applyNumberFormat="1" applyFont="1" applyFill="1" applyAlignment="1">
      <alignment horizontal="right" vertical="center"/>
    </xf>
    <xf numFmtId="164" fontId="29" fillId="14" borderId="0" xfId="0" applyNumberFormat="1" applyFont="1" applyFill="1" applyAlignment="1">
      <alignment horizontal="right" vertical="center"/>
    </xf>
    <xf numFmtId="3" fontId="15" fillId="14" borderId="0" xfId="0" applyNumberFormat="1" applyFont="1" applyFill="1" applyAlignment="1">
      <alignment horizontal="right"/>
    </xf>
    <xf numFmtId="0" fontId="19" fillId="14" borderId="0" xfId="0" applyFont="1" applyFill="1" applyAlignment="1">
      <alignment horizontal="left"/>
    </xf>
    <xf numFmtId="0" fontId="15" fillId="15" borderId="0" xfId="0" applyFont="1" applyFill="1" applyAlignment="1">
      <alignment horizontal="left"/>
    </xf>
    <xf numFmtId="0" fontId="15" fillId="15" borderId="0" xfId="0" applyFont="1" applyFill="1" applyAlignment="1">
      <alignment horizontal="center"/>
    </xf>
    <xf numFmtId="3" fontId="7" fillId="15" borderId="0" xfId="7" applyNumberFormat="1" applyFont="1" applyFill="1" applyAlignment="1">
      <alignment horizontal="right" vertical="center"/>
    </xf>
    <xf numFmtId="3" fontId="15" fillId="15" borderId="0" xfId="7" applyNumberFormat="1" applyFont="1" applyFill="1" applyAlignment="1">
      <alignment horizontal="right" vertical="center"/>
    </xf>
    <xf numFmtId="3" fontId="13" fillId="15" borderId="0" xfId="7" applyNumberFormat="1" applyFont="1" applyFill="1" applyAlignment="1">
      <alignment horizontal="right" vertical="center"/>
    </xf>
    <xf numFmtId="3" fontId="24" fillId="15" borderId="0" xfId="7" applyNumberFormat="1" applyFont="1" applyFill="1" applyAlignment="1">
      <alignment horizontal="right" vertical="center"/>
    </xf>
    <xf numFmtId="166" fontId="11" fillId="15" borderId="0" xfId="0" applyNumberFormat="1" applyFont="1" applyFill="1" applyAlignment="1">
      <alignment horizontal="right" vertical="center"/>
    </xf>
    <xf numFmtId="166" fontId="19" fillId="15" borderId="0" xfId="0" applyNumberFormat="1" applyFont="1" applyFill="1" applyAlignment="1">
      <alignment horizontal="right" vertical="center"/>
    </xf>
    <xf numFmtId="166" fontId="27" fillId="15" borderId="0" xfId="0" applyNumberFormat="1" applyFont="1" applyFill="1" applyAlignment="1">
      <alignment horizontal="right" vertical="center"/>
    </xf>
    <xf numFmtId="166" fontId="29" fillId="15" borderId="0" xfId="0" applyNumberFormat="1" applyFont="1" applyFill="1" applyAlignment="1">
      <alignment horizontal="right" vertical="center"/>
    </xf>
    <xf numFmtId="164" fontId="11" fillId="15" borderId="0" xfId="0" applyNumberFormat="1" applyFont="1" applyFill="1" applyAlignment="1">
      <alignment horizontal="right"/>
    </xf>
    <xf numFmtId="164" fontId="11" fillId="15" borderId="0" xfId="0" applyNumberFormat="1" applyFont="1" applyFill="1" applyAlignment="1">
      <alignment horizontal="right" vertical="center"/>
    </xf>
    <xf numFmtId="164" fontId="19" fillId="15" borderId="0" xfId="0" applyNumberFormat="1" applyFont="1" applyFill="1" applyAlignment="1">
      <alignment horizontal="right" vertical="center"/>
    </xf>
    <xf numFmtId="164" fontId="27" fillId="15" borderId="0" xfId="0" applyNumberFormat="1" applyFont="1" applyFill="1" applyAlignment="1">
      <alignment horizontal="right" vertical="center"/>
    </xf>
    <xf numFmtId="164" fontId="29" fillId="15" borderId="0" xfId="0" applyNumberFormat="1" applyFont="1" applyFill="1" applyAlignment="1">
      <alignment horizontal="right" vertical="center"/>
    </xf>
    <xf numFmtId="164" fontId="31" fillId="15" borderId="0" xfId="0" applyNumberFormat="1" applyFont="1" applyFill="1" applyAlignment="1">
      <alignment horizontal="right" vertical="center"/>
    </xf>
    <xf numFmtId="164" fontId="32" fillId="15" borderId="0" xfId="0" applyNumberFormat="1" applyFont="1" applyFill="1" applyAlignment="1">
      <alignment horizontal="right" vertical="center"/>
    </xf>
    <xf numFmtId="3" fontId="7" fillId="14" borderId="0" xfId="7" applyNumberFormat="1" applyFont="1" applyFill="1" applyAlignment="1">
      <alignment horizontal="right" vertical="center"/>
    </xf>
    <xf numFmtId="3" fontId="15" fillId="14" borderId="0" xfId="7" applyNumberFormat="1" applyFont="1" applyFill="1" applyAlignment="1">
      <alignment horizontal="right" vertical="center"/>
    </xf>
    <xf numFmtId="3" fontId="13" fillId="14" borderId="0" xfId="7" applyNumberFormat="1" applyFont="1" applyFill="1" applyAlignment="1">
      <alignment horizontal="right" vertical="center"/>
    </xf>
    <xf numFmtId="3" fontId="24" fillId="14" borderId="0" xfId="7" applyNumberFormat="1" applyFont="1" applyFill="1" applyAlignment="1">
      <alignment horizontal="right" vertical="center"/>
    </xf>
    <xf numFmtId="3" fontId="33" fillId="14" borderId="0" xfId="0" applyNumberFormat="1" applyFont="1" applyFill="1"/>
    <xf numFmtId="166" fontId="31" fillId="14" borderId="0" xfId="0" applyNumberFormat="1" applyFont="1" applyFill="1" applyAlignment="1">
      <alignment horizontal="right" vertical="center"/>
    </xf>
    <xf numFmtId="3" fontId="7" fillId="14" borderId="0" xfId="11" applyNumberFormat="1" applyFont="1" applyFill="1" applyAlignment="1">
      <alignment horizontal="right" vertical="center"/>
    </xf>
    <xf numFmtId="3" fontId="15" fillId="14" borderId="0" xfId="11" applyNumberFormat="1" applyFont="1" applyFill="1" applyAlignment="1">
      <alignment horizontal="right" vertical="center"/>
    </xf>
    <xf numFmtId="3" fontId="13" fillId="14" borderId="0" xfId="11" applyNumberFormat="1" applyFont="1" applyFill="1" applyAlignment="1">
      <alignment horizontal="right" vertical="center"/>
    </xf>
    <xf numFmtId="3" fontId="24" fillId="14" borderId="0" xfId="11" applyNumberFormat="1" applyFont="1" applyFill="1" applyAlignment="1">
      <alignment horizontal="right" vertical="center"/>
    </xf>
    <xf numFmtId="166" fontId="32" fillId="14" borderId="0" xfId="0" applyNumberFormat="1" applyFont="1" applyFill="1" applyAlignment="1">
      <alignment horizontal="right" vertical="center"/>
    </xf>
    <xf numFmtId="166" fontId="7" fillId="14" borderId="0" xfId="11" applyNumberFormat="1" applyFont="1" applyFill="1" applyAlignment="1">
      <alignment horizontal="right" vertical="center"/>
    </xf>
    <xf numFmtId="166" fontId="15" fillId="14" borderId="0" xfId="11" applyNumberFormat="1" applyFont="1" applyFill="1" applyAlignment="1">
      <alignment horizontal="right" vertical="center"/>
    </xf>
    <xf numFmtId="166" fontId="13" fillId="14" borderId="0" xfId="11" applyNumberFormat="1" applyFont="1" applyFill="1" applyAlignment="1">
      <alignment horizontal="right" vertical="center"/>
    </xf>
    <xf numFmtId="166" fontId="24" fillId="14" borderId="0" xfId="11" applyNumberFormat="1" applyFont="1" applyFill="1" applyAlignment="1">
      <alignment horizontal="right" vertical="center"/>
    </xf>
    <xf numFmtId="166" fontId="7" fillId="14" borderId="0" xfId="0" applyNumberFormat="1" applyFont="1" applyFill="1" applyAlignment="1">
      <alignment horizontal="right" vertical="center"/>
    </xf>
    <xf numFmtId="166" fontId="15" fillId="14" borderId="0" xfId="0" applyNumberFormat="1" applyFont="1" applyFill="1" applyAlignment="1">
      <alignment horizontal="right" vertical="center"/>
    </xf>
    <xf numFmtId="166" fontId="13" fillId="14" borderId="0" xfId="0" applyNumberFormat="1" applyFont="1" applyFill="1" applyAlignment="1">
      <alignment horizontal="right" vertical="center"/>
    </xf>
    <xf numFmtId="166" fontId="24" fillId="14" borderId="0" xfId="0" applyNumberFormat="1" applyFont="1" applyFill="1" applyAlignment="1">
      <alignment horizontal="right" vertical="center"/>
    </xf>
    <xf numFmtId="164" fontId="7" fillId="14" borderId="0" xfId="0" applyNumberFormat="1" applyFont="1" applyFill="1" applyAlignment="1">
      <alignment horizontal="right" vertical="center"/>
    </xf>
    <xf numFmtId="164" fontId="15" fillId="14" borderId="0" xfId="0" applyNumberFormat="1" applyFont="1" applyFill="1" applyAlignment="1">
      <alignment horizontal="right" vertical="center"/>
    </xf>
    <xf numFmtId="164" fontId="13" fillId="14" borderId="0" xfId="0" applyNumberFormat="1" applyFont="1" applyFill="1" applyAlignment="1">
      <alignment horizontal="right" vertical="center"/>
    </xf>
    <xf numFmtId="164" fontId="24" fillId="14" borderId="0" xfId="0" applyNumberFormat="1" applyFont="1" applyFill="1" applyAlignment="1">
      <alignment horizontal="right" vertical="center"/>
    </xf>
    <xf numFmtId="167" fontId="7" fillId="14" borderId="0" xfId="0" applyNumberFormat="1" applyFont="1" applyFill="1" applyAlignment="1">
      <alignment horizontal="right" vertical="center"/>
    </xf>
    <xf numFmtId="167" fontId="15" fillId="14" borderId="0" xfId="0" applyNumberFormat="1" applyFont="1" applyFill="1" applyAlignment="1">
      <alignment horizontal="right" vertical="center"/>
    </xf>
    <xf numFmtId="167" fontId="13" fillId="14" borderId="0" xfId="0" applyNumberFormat="1" applyFont="1" applyFill="1" applyAlignment="1">
      <alignment horizontal="right" vertical="center"/>
    </xf>
    <xf numFmtId="167" fontId="24" fillId="14" borderId="0" xfId="0" applyNumberFormat="1" applyFont="1" applyFill="1" applyAlignment="1">
      <alignment horizontal="right" vertical="center"/>
    </xf>
    <xf numFmtId="168" fontId="11" fillId="14" borderId="0" xfId="0" applyNumberFormat="1" applyFont="1" applyFill="1" applyAlignment="1">
      <alignment horizontal="right" vertical="center"/>
    </xf>
    <xf numFmtId="168" fontId="19" fillId="14" borderId="0" xfId="0" applyNumberFormat="1" applyFont="1" applyFill="1" applyAlignment="1">
      <alignment horizontal="right" vertical="center"/>
    </xf>
    <xf numFmtId="168" fontId="31" fillId="14" borderId="0" xfId="0" applyNumberFormat="1" applyFont="1" applyFill="1" applyAlignment="1">
      <alignment horizontal="right" vertical="center"/>
    </xf>
    <xf numFmtId="168" fontId="32" fillId="14" borderId="0" xfId="0" applyNumberFormat="1" applyFont="1" applyFill="1" applyAlignment="1">
      <alignment horizontal="right" vertical="center"/>
    </xf>
    <xf numFmtId="0" fontId="34" fillId="14" borderId="0" xfId="0" applyFont="1" applyFill="1"/>
    <xf numFmtId="0" fontId="35" fillId="14" borderId="0" xfId="0" applyFont="1" applyFill="1"/>
    <xf numFmtId="0" fontId="36" fillId="14" borderId="0" xfId="13" applyFont="1" applyFill="1" applyAlignment="1">
      <alignment horizontal="right"/>
    </xf>
    <xf numFmtId="0" fontId="37" fillId="14" borderId="0" xfId="13" applyFont="1" applyFill="1" applyAlignment="1">
      <alignment horizontal="left"/>
    </xf>
    <xf numFmtId="166" fontId="38" fillId="14" borderId="0" xfId="13" applyNumberFormat="1" applyFont="1" applyFill="1" applyAlignment="1">
      <alignment horizontal="right"/>
    </xf>
    <xf numFmtId="167" fontId="11" fillId="14" borderId="0" xfId="0" applyNumberFormat="1" applyFont="1" applyFill="1"/>
    <xf numFmtId="167" fontId="19" fillId="14" borderId="0" xfId="0" applyNumberFormat="1" applyFont="1" applyFill="1"/>
    <xf numFmtId="166" fontId="13" fillId="14" borderId="0" xfId="0" applyNumberFormat="1" applyFont="1" applyFill="1"/>
    <xf numFmtId="166" fontId="24" fillId="14" borderId="0" xfId="0" applyNumberFormat="1" applyFont="1" applyFill="1"/>
    <xf numFmtId="0" fontId="1" fillId="14" borderId="0" xfId="13" applyFill="1"/>
    <xf numFmtId="166" fontId="34" fillId="14" borderId="0" xfId="0" applyNumberFormat="1" applyFont="1" applyFill="1"/>
    <xf numFmtId="0" fontId="11" fillId="14" borderId="0" xfId="0" applyFont="1" applyFill="1" applyAlignment="1">
      <alignment horizontal="right" vertical="center"/>
    </xf>
    <xf numFmtId="0" fontId="19" fillId="14" borderId="0" xfId="0" applyFont="1" applyFill="1" applyAlignment="1">
      <alignment horizontal="right" vertical="center"/>
    </xf>
    <xf numFmtId="0" fontId="31" fillId="14" borderId="0" xfId="0" applyFont="1" applyFill="1" applyAlignment="1">
      <alignment horizontal="right" vertical="center"/>
    </xf>
    <xf numFmtId="0" fontId="32" fillId="14" borderId="0" xfId="0" applyFont="1" applyFill="1" applyAlignment="1">
      <alignment horizontal="right" vertical="center"/>
    </xf>
    <xf numFmtId="0" fontId="35" fillId="14" borderId="0" xfId="15" applyFont="1" applyFill="1"/>
    <xf numFmtId="166" fontId="28" fillId="14" borderId="0" xfId="0" applyNumberFormat="1" applyFont="1" applyFill="1" applyAlignment="1">
      <alignment horizontal="right" vertical="center"/>
    </xf>
    <xf numFmtId="169" fontId="7" fillId="14" borderId="0" xfId="0" applyNumberFormat="1" applyFont="1" applyFill="1" applyAlignment="1">
      <alignment horizontal="right" vertical="center"/>
    </xf>
    <xf numFmtId="169" fontId="15" fillId="14" borderId="0" xfId="0" applyNumberFormat="1" applyFont="1" applyFill="1" applyAlignment="1">
      <alignment horizontal="right" vertical="center"/>
    </xf>
    <xf numFmtId="169" fontId="13" fillId="14" borderId="0" xfId="0" applyNumberFormat="1" applyFont="1" applyFill="1" applyAlignment="1">
      <alignment horizontal="right" vertical="center"/>
    </xf>
    <xf numFmtId="169" fontId="24" fillId="14" borderId="0" xfId="0" applyNumberFormat="1" applyFont="1" applyFill="1" applyAlignment="1">
      <alignment horizontal="right" vertical="center"/>
    </xf>
    <xf numFmtId="0" fontId="7" fillId="14" borderId="4" xfId="0" applyFont="1" applyFill="1" applyBorder="1" applyAlignment="1">
      <alignment horizontal="right" vertical="center"/>
    </xf>
    <xf numFmtId="0" fontId="13" fillId="14" borderId="4" xfId="0" applyFont="1" applyFill="1" applyBorder="1" applyAlignment="1">
      <alignment horizontal="right" vertical="center"/>
    </xf>
    <xf numFmtId="0" fontId="24" fillId="14" borderId="4" xfId="0" applyFont="1" applyFill="1" applyBorder="1" applyAlignment="1">
      <alignment horizontal="right" vertical="center"/>
    </xf>
    <xf numFmtId="0" fontId="11" fillId="14" borderId="7" xfId="0" applyFont="1" applyFill="1" applyBorder="1"/>
    <xf numFmtId="0" fontId="19" fillId="14" borderId="7" xfId="0" applyFont="1" applyFill="1" applyBorder="1"/>
    <xf numFmtId="0" fontId="39" fillId="14" borderId="0" xfId="0" applyFont="1" applyFill="1"/>
    <xf numFmtId="165" fontId="15" fillId="15" borderId="0" xfId="8" applyNumberFormat="1" applyFont="1" applyFill="1"/>
    <xf numFmtId="3" fontId="7" fillId="15" borderId="0" xfId="0" applyNumberFormat="1" applyFont="1" applyFill="1"/>
    <xf numFmtId="165" fontId="7" fillId="15" borderId="0" xfId="8" applyNumberFormat="1" applyFont="1" applyFill="1"/>
    <xf numFmtId="3" fontId="15" fillId="15" borderId="0" xfId="0" applyNumberFormat="1" applyFont="1" applyFill="1"/>
    <xf numFmtId="0" fontId="7" fillId="15" borderId="0" xfId="0" applyFont="1" applyFill="1" applyAlignment="1">
      <alignment horizontal="left"/>
    </xf>
    <xf numFmtId="3" fontId="5" fillId="14" borderId="0" xfId="0" applyNumberFormat="1" applyFont="1" applyFill="1"/>
    <xf numFmtId="3" fontId="22" fillId="14" borderId="0" xfId="0" applyNumberFormat="1" applyFont="1" applyFill="1"/>
    <xf numFmtId="3" fontId="15" fillId="15" borderId="0" xfId="7" applyNumberFormat="1" applyFont="1" applyFill="1" applyAlignment="1">
      <alignment horizontal="right"/>
    </xf>
    <xf numFmtId="164" fontId="7" fillId="14" borderId="0" xfId="0" applyNumberFormat="1" applyFont="1" applyFill="1" applyAlignment="1">
      <alignment horizontal="right"/>
    </xf>
    <xf numFmtId="164" fontId="15" fillId="14" borderId="0" xfId="0" applyNumberFormat="1" applyFont="1" applyFill="1" applyAlignment="1">
      <alignment horizontal="right"/>
    </xf>
    <xf numFmtId="0" fontId="17" fillId="14" borderId="0" xfId="0" applyFont="1" applyFill="1" applyAlignment="1">
      <alignment horizontal="left"/>
    </xf>
    <xf numFmtId="3" fontId="17" fillId="14" borderId="0" xfId="7" applyNumberFormat="1" applyFont="1" applyFill="1" applyAlignment="1">
      <alignment horizontal="right"/>
    </xf>
    <xf numFmtId="3" fontId="21" fillId="14" borderId="0" xfId="16" applyNumberFormat="1" applyFont="1" applyFill="1" applyAlignment="1">
      <alignment horizontal="right" wrapText="1"/>
    </xf>
    <xf numFmtId="1" fontId="7" fillId="15" borderId="0" xfId="0" applyNumberFormat="1" applyFont="1" applyFill="1"/>
    <xf numFmtId="1" fontId="15" fillId="15" borderId="0" xfId="0" applyNumberFormat="1" applyFont="1" applyFill="1"/>
    <xf numFmtId="3" fontId="23" fillId="15" borderId="6" xfId="0" applyNumberFormat="1" applyFont="1" applyFill="1" applyBorder="1" applyAlignment="1">
      <alignment horizontal="right"/>
    </xf>
    <xf numFmtId="169" fontId="7" fillId="15" borderId="0" xfId="0" applyNumberFormat="1" applyFont="1" applyFill="1"/>
    <xf numFmtId="164" fontId="7" fillId="15" borderId="0" xfId="0" applyNumberFormat="1" applyFont="1" applyFill="1"/>
    <xf numFmtId="164" fontId="15" fillId="15" borderId="0" xfId="0" applyNumberFormat="1" applyFont="1" applyFill="1"/>
    <xf numFmtId="164" fontId="15" fillId="14" borderId="0" xfId="0" applyNumberFormat="1" applyFont="1" applyFill="1"/>
    <xf numFmtId="0" fontId="11" fillId="14" borderId="7" xfId="0" applyFont="1" applyFill="1" applyBorder="1" applyAlignment="1">
      <alignment horizontal="left"/>
    </xf>
    <xf numFmtId="0" fontId="15" fillId="16" borderId="0" xfId="0" applyFont="1" applyFill="1" applyAlignment="1">
      <alignment horizontal="left"/>
    </xf>
    <xf numFmtId="3" fontId="7" fillId="16" borderId="0" xfId="0" applyNumberFormat="1" applyFont="1" applyFill="1"/>
    <xf numFmtId="3" fontId="15" fillId="16" borderId="0" xfId="0" applyNumberFormat="1" applyFont="1" applyFill="1"/>
    <xf numFmtId="0" fontId="19" fillId="16" borderId="0" xfId="0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14" borderId="0" xfId="0" applyFont="1" applyFill="1" applyAlignment="1">
      <alignment horizontal="center" vertical="center" wrapText="1"/>
    </xf>
    <xf numFmtId="0" fontId="25" fillId="14" borderId="0" xfId="0" applyFont="1" applyFill="1" applyAlignment="1">
      <alignment horizontal="center" vertical="center" wrapText="1"/>
    </xf>
  </cellXfs>
  <cellStyles count="19">
    <cellStyle name="60% - Colore 1 2" xfId="1" xr:uid="{00000000-0005-0000-0000-000000000000}"/>
    <cellStyle name="60% - Colore 2 2" xfId="2" xr:uid="{00000000-0005-0000-0000-000001000000}"/>
    <cellStyle name="60% - Colore 3 2" xfId="3" xr:uid="{00000000-0005-0000-0000-000002000000}"/>
    <cellStyle name="60% - Colore 4 2" xfId="4" xr:uid="{00000000-0005-0000-0000-000003000000}"/>
    <cellStyle name="60% - Colore 5 2" xfId="5" xr:uid="{00000000-0005-0000-0000-000004000000}"/>
    <cellStyle name="60% - Colore 6 2" xfId="6" xr:uid="{00000000-0005-0000-0000-000005000000}"/>
    <cellStyle name="Excel Built-in Comma [0]" xfId="7" xr:uid="{00000000-0005-0000-0000-000006000000}"/>
    <cellStyle name="Excel_BuiltIn_Comma" xfId="8" xr:uid="{00000000-0005-0000-0000-000007000000}"/>
    <cellStyle name="Heading" xfId="9" xr:uid="{00000000-0005-0000-0000-000008000000}"/>
    <cellStyle name="Heading1" xfId="10" xr:uid="{00000000-0005-0000-0000-000009000000}"/>
    <cellStyle name="Migliaia [0] 3" xfId="11" xr:uid="{00000000-0005-0000-0000-00000A000000}"/>
    <cellStyle name="Neutrale 2" xfId="12" xr:uid="{00000000-0005-0000-0000-00000B000000}"/>
    <cellStyle name="Normale" xfId="0" builtinId="0" customBuiltin="1"/>
    <cellStyle name="Normale 14" xfId="13" xr:uid="{00000000-0005-0000-0000-00000D000000}"/>
    <cellStyle name="Normale 2" xfId="14" xr:uid="{00000000-0005-0000-0000-00000E000000}"/>
    <cellStyle name="Normale 5" xfId="15" xr:uid="{00000000-0005-0000-0000-00000F000000}"/>
    <cellStyle name="Normale 7" xfId="16" xr:uid="{00000000-0005-0000-0000-000010000000}"/>
    <cellStyle name="Result" xfId="17" xr:uid="{00000000-0005-0000-0000-000011000000}"/>
    <cellStyle name="Result2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2</xdr:row>
      <xdr:rowOff>47625</xdr:rowOff>
    </xdr:from>
    <xdr:ext cx="2169000" cy="421920"/>
    <xdr:pic>
      <xdr:nvPicPr>
        <xdr:cNvPr id="3" name="Immagine 2">
          <a:extLst>
            <a:ext uri="{FF2B5EF4-FFF2-40B4-BE49-F238E27FC236}">
              <a16:creationId xmlns:a16="http://schemas.microsoft.com/office/drawing/2014/main" id="{02141DC2-BC6B-44B4-8D43-D14D77FF3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4800" y="390525"/>
          <a:ext cx="2169000" cy="4219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57</xdr:col>
      <xdr:colOff>276225</xdr:colOff>
      <xdr:row>4</xdr:row>
      <xdr:rowOff>9525</xdr:rowOff>
    </xdr:from>
    <xdr:ext cx="1490760" cy="544320"/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DF4DE9A8-CC94-406E-BFDD-74D4718661E7}"/>
            </a:ext>
          </a:extLst>
        </xdr:cNvPr>
        <xdr:cNvSpPr/>
      </xdr:nvSpPr>
      <xdr:spPr>
        <a:xfrm>
          <a:off x="11353800" y="695325"/>
          <a:ext cx="1490760" cy="5443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>
          <a:noFill/>
          <a:prstDash val="solid"/>
        </a:ln>
      </xdr:spPr>
      <xdr:txBody>
        <a:bodyPr vert="horz" wrap="square" lIns="54720" tIns="41040" rIns="0" bIns="0" anchor="t" anchorCtr="0" compatLnSpc="0">
          <a:noAutofit/>
        </a:bodyPr>
        <a:lstStyle/>
        <a:p>
          <a:pPr lvl="0" algn="r" rtl="0" hangingPunct="0">
            <a:buNone/>
            <a:tabLst/>
          </a:pPr>
          <a:r>
            <a:rPr lang="it-IT" sz="2400" b="0" i="0" u="none" strike="noStrike" kern="1200" baseline="0">
              <a:ln>
                <a:noFill/>
              </a:ln>
              <a:solidFill>
                <a:srgbClr val="5B9BD5"/>
              </a:solidFill>
              <a:latin typeface="Tahoma" pitchFamily="34"/>
              <a:cs typeface="Tahoma" pitchFamily="34"/>
            </a:rPr>
            <a:t>Rovigo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2</xdr:row>
      <xdr:rowOff>66675</xdr:rowOff>
    </xdr:from>
    <xdr:ext cx="2169000" cy="421920"/>
    <xdr:pic>
      <xdr:nvPicPr>
        <xdr:cNvPr id="2" name="Immagine 1">
          <a:extLst>
            <a:ext uri="{FF2B5EF4-FFF2-40B4-BE49-F238E27FC236}">
              <a16:creationId xmlns:a16="http://schemas.microsoft.com/office/drawing/2014/main" id="{9754AD5C-F3C4-4427-926A-DEF917826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23850" y="409575"/>
          <a:ext cx="2169000" cy="4219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238125</xdr:colOff>
      <xdr:row>4</xdr:row>
      <xdr:rowOff>9525</xdr:rowOff>
    </xdr:from>
    <xdr:ext cx="1490760" cy="544320"/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B009BDAE-B5A3-4F22-B0BF-203F297DEF3C}"/>
            </a:ext>
          </a:extLst>
        </xdr:cNvPr>
        <xdr:cNvSpPr/>
      </xdr:nvSpPr>
      <xdr:spPr>
        <a:xfrm>
          <a:off x="8858250" y="695325"/>
          <a:ext cx="1490760" cy="5443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>
          <a:noFill/>
          <a:prstDash val="solid"/>
        </a:ln>
      </xdr:spPr>
      <xdr:txBody>
        <a:bodyPr vert="horz" wrap="square" lIns="54720" tIns="41040" rIns="0" bIns="0" anchor="t" anchorCtr="0" compatLnSpc="0">
          <a:noAutofit/>
        </a:bodyPr>
        <a:lstStyle/>
        <a:p>
          <a:pPr lvl="0" algn="r" rtl="0" hangingPunct="0">
            <a:buNone/>
            <a:tabLst/>
          </a:pPr>
          <a:r>
            <a:rPr lang="it-IT" sz="2400" b="0" i="0" u="none" strike="noStrike" kern="1200" baseline="0">
              <a:ln>
                <a:noFill/>
              </a:ln>
              <a:solidFill>
                <a:srgbClr val="5B9BD5"/>
              </a:solidFill>
              <a:latin typeface="Tahoma" pitchFamily="34"/>
              <a:cs typeface="Tahoma" pitchFamily="34"/>
            </a:rPr>
            <a:t>Rovigo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</xdr:row>
      <xdr:rowOff>209550</xdr:rowOff>
    </xdr:from>
    <xdr:ext cx="2169000" cy="421920"/>
    <xdr:pic>
      <xdr:nvPicPr>
        <xdr:cNvPr id="2" name="Immagine 1">
          <a:extLst>
            <a:ext uri="{FF2B5EF4-FFF2-40B4-BE49-F238E27FC236}">
              <a16:creationId xmlns:a16="http://schemas.microsoft.com/office/drawing/2014/main" id="{1362D3C5-790B-410A-8582-B058FD15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47650" y="552450"/>
          <a:ext cx="2169000" cy="4219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64"/>
  <sheetViews>
    <sheetView tabSelected="1" workbookViewId="0"/>
  </sheetViews>
  <sheetFormatPr defaultRowHeight="12" customHeight="1" x14ac:dyDescent="0.2"/>
  <cols>
    <col min="1" max="1" width="41.625" style="12" customWidth="1"/>
    <col min="2" max="45" width="8.375" style="1" hidden="1" customWidth="1"/>
    <col min="46" max="49" width="9" style="1" customWidth="1"/>
    <col min="50" max="52" width="8.5" style="1" customWidth="1"/>
    <col min="53" max="53" width="8.25" style="1" customWidth="1"/>
    <col min="54" max="60" width="8.5" style="1" customWidth="1"/>
    <col min="61" max="67" width="8.5" style="67" customWidth="1"/>
    <col min="68" max="255" width="8.5" style="1" customWidth="1"/>
    <col min="256" max="256" width="41.625" style="1" customWidth="1"/>
    <col min="257" max="1024" width="10.75" customWidth="1"/>
  </cols>
  <sheetData>
    <row r="1" spans="1:256" s="68" customFormat="1" ht="13.9" customHeight="1" x14ac:dyDescent="0.2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256" ht="13.9" customHeight="1" x14ac:dyDescent="0.2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</row>
    <row r="3" spans="1:256" ht="13.9" customHeight="1" x14ac:dyDescent="0.2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</row>
    <row r="4" spans="1:256" ht="13.9" customHeight="1" x14ac:dyDescent="0.2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</row>
    <row r="5" spans="1:256" ht="13.9" customHeight="1" x14ac:dyDescent="0.2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</row>
    <row r="6" spans="1:256" ht="13.9" customHeight="1" x14ac:dyDescent="0.2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</row>
    <row r="7" spans="1:256" s="68" customFormat="1" ht="13.9" customHeight="1" x14ac:dyDescent="0.2">
      <c r="A7" s="65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s="68" customFormat="1" ht="7.5" customHeight="1" x14ac:dyDescent="0.2">
      <c r="A8" s="69"/>
      <c r="B8" s="67"/>
      <c r="C8" s="67"/>
      <c r="D8" s="67"/>
      <c r="E8" s="67"/>
      <c r="F8" s="67"/>
      <c r="G8" s="67"/>
      <c r="H8" s="70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s="68" customFormat="1" ht="15.75" customHeight="1" x14ac:dyDescent="0.2">
      <c r="A9" s="71" t="s">
        <v>2</v>
      </c>
      <c r="B9" s="72">
        <v>2008</v>
      </c>
      <c r="C9" s="72"/>
      <c r="D9" s="72"/>
      <c r="E9" s="72"/>
      <c r="F9" s="72">
        <v>2009</v>
      </c>
      <c r="G9" s="72"/>
      <c r="H9" s="72"/>
      <c r="I9" s="72"/>
      <c r="J9" s="73">
        <v>2010</v>
      </c>
      <c r="K9" s="73"/>
      <c r="L9" s="73"/>
      <c r="M9" s="73"/>
      <c r="N9" s="73">
        <v>2011</v>
      </c>
      <c r="O9" s="73"/>
      <c r="P9" s="73"/>
      <c r="Q9" s="73"/>
      <c r="R9" s="73">
        <v>2012</v>
      </c>
      <c r="S9" s="73"/>
      <c r="T9" s="73"/>
      <c r="U9" s="73"/>
      <c r="V9" s="73">
        <v>2013</v>
      </c>
      <c r="W9" s="73"/>
      <c r="X9" s="73"/>
      <c r="Y9" s="73"/>
      <c r="Z9" s="73">
        <v>2014</v>
      </c>
      <c r="AA9" s="73"/>
      <c r="AB9" s="73"/>
      <c r="AC9" s="73"/>
      <c r="AD9" s="73">
        <v>2015</v>
      </c>
      <c r="AE9" s="73"/>
      <c r="AF9" s="73"/>
      <c r="AG9" s="73"/>
      <c r="AH9" s="73">
        <v>2016</v>
      </c>
      <c r="AI9" s="73"/>
      <c r="AJ9" s="73"/>
      <c r="AK9" s="73"/>
      <c r="AL9" s="72">
        <v>2017</v>
      </c>
      <c r="AM9" s="72"/>
      <c r="AN9" s="72"/>
      <c r="AO9" s="72"/>
      <c r="AP9" s="72">
        <v>2018</v>
      </c>
      <c r="AQ9" s="72"/>
      <c r="AR9" s="72"/>
      <c r="AS9" s="72"/>
      <c r="AT9" s="72">
        <v>2019</v>
      </c>
      <c r="AU9" s="72"/>
      <c r="AV9" s="72"/>
      <c r="AW9" s="72"/>
      <c r="AX9" s="72">
        <v>2020</v>
      </c>
      <c r="AY9" s="72"/>
      <c r="AZ9" s="72"/>
      <c r="BA9" s="72"/>
      <c r="BB9" s="72">
        <v>2021</v>
      </c>
      <c r="BC9" s="72"/>
      <c r="BD9" s="72"/>
      <c r="BE9" s="72"/>
      <c r="BF9" s="72">
        <v>2022</v>
      </c>
      <c r="BG9" s="72"/>
      <c r="BH9" s="72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s="75" customFormat="1" ht="20.45" customHeight="1" x14ac:dyDescent="0.2">
      <c r="A10" s="71"/>
      <c r="B10" s="74" t="s">
        <v>3</v>
      </c>
      <c r="C10" s="74" t="s">
        <v>4</v>
      </c>
      <c r="D10" s="74" t="s">
        <v>5</v>
      </c>
      <c r="E10" s="74" t="s">
        <v>6</v>
      </c>
      <c r="F10" s="74" t="s">
        <v>3</v>
      </c>
      <c r="G10" s="74" t="s">
        <v>4</v>
      </c>
      <c r="H10" s="74" t="s">
        <v>5</v>
      </c>
      <c r="I10" s="74" t="s">
        <v>6</v>
      </c>
      <c r="J10" s="74" t="s">
        <v>3</v>
      </c>
      <c r="K10" s="74" t="s">
        <v>4</v>
      </c>
      <c r="L10" s="74" t="s">
        <v>5</v>
      </c>
      <c r="M10" s="74" t="s">
        <v>6</v>
      </c>
      <c r="N10" s="74" t="s">
        <v>3</v>
      </c>
      <c r="O10" s="74" t="s">
        <v>4</v>
      </c>
      <c r="P10" s="74" t="s">
        <v>5</v>
      </c>
      <c r="Q10" s="74" t="s">
        <v>6</v>
      </c>
      <c r="R10" s="74" t="s">
        <v>3</v>
      </c>
      <c r="S10" s="74" t="s">
        <v>4</v>
      </c>
      <c r="T10" s="74" t="s">
        <v>5</v>
      </c>
      <c r="U10" s="74" t="s">
        <v>6</v>
      </c>
      <c r="V10" s="74" t="s">
        <v>3</v>
      </c>
      <c r="W10" s="74" t="s">
        <v>4</v>
      </c>
      <c r="X10" s="74" t="s">
        <v>5</v>
      </c>
      <c r="Y10" s="74" t="s">
        <v>6</v>
      </c>
      <c r="Z10" s="74" t="s">
        <v>3</v>
      </c>
      <c r="AA10" s="74" t="s">
        <v>4</v>
      </c>
      <c r="AB10" s="74" t="s">
        <v>5</v>
      </c>
      <c r="AC10" s="74" t="s">
        <v>6</v>
      </c>
      <c r="AD10" s="74" t="s">
        <v>3</v>
      </c>
      <c r="AE10" s="74" t="s">
        <v>4</v>
      </c>
      <c r="AF10" s="74" t="s">
        <v>5</v>
      </c>
      <c r="AG10" s="74" t="s">
        <v>6</v>
      </c>
      <c r="AH10" s="74" t="s">
        <v>3</v>
      </c>
      <c r="AI10" s="74" t="s">
        <v>4</v>
      </c>
      <c r="AJ10" s="74" t="s">
        <v>5</v>
      </c>
      <c r="AK10" s="74" t="s">
        <v>6</v>
      </c>
      <c r="AL10" s="74" t="s">
        <v>3</v>
      </c>
      <c r="AM10" s="74" t="s">
        <v>4</v>
      </c>
      <c r="AN10" s="74" t="s">
        <v>5</v>
      </c>
      <c r="AO10" s="74" t="s">
        <v>6</v>
      </c>
      <c r="AP10" s="74" t="s">
        <v>3</v>
      </c>
      <c r="AQ10" s="74" t="s">
        <v>4</v>
      </c>
      <c r="AR10" s="74" t="s">
        <v>5</v>
      </c>
      <c r="AS10" s="74" t="s">
        <v>6</v>
      </c>
      <c r="AT10" s="74" t="s">
        <v>3</v>
      </c>
      <c r="AU10" s="74" t="s">
        <v>4</v>
      </c>
      <c r="AV10" s="74" t="s">
        <v>5</v>
      </c>
      <c r="AW10" s="74" t="s">
        <v>6</v>
      </c>
      <c r="AX10" s="74" t="s">
        <v>3</v>
      </c>
      <c r="AY10" s="74" t="s">
        <v>4</v>
      </c>
      <c r="AZ10" s="74" t="s">
        <v>5</v>
      </c>
      <c r="BA10" s="74" t="s">
        <v>6</v>
      </c>
      <c r="BB10" s="74" t="s">
        <v>3</v>
      </c>
      <c r="BC10" s="74" t="s">
        <v>4</v>
      </c>
      <c r="BD10" s="74" t="s">
        <v>5</v>
      </c>
      <c r="BE10" s="74" t="s">
        <v>6</v>
      </c>
      <c r="BF10" s="74" t="s">
        <v>3</v>
      </c>
      <c r="BG10" s="74" t="s">
        <v>4</v>
      </c>
      <c r="BH10" s="74" t="s">
        <v>5</v>
      </c>
    </row>
    <row r="11" spans="1:256" s="6" customFormat="1" ht="12.6" customHeight="1" x14ac:dyDescent="0.2">
      <c r="A11" s="3" t="s">
        <v>7</v>
      </c>
      <c r="B11" s="4"/>
      <c r="C11" s="4"/>
      <c r="D11" s="5"/>
      <c r="E11" s="5"/>
      <c r="F11" s="5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3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19"/>
      <c r="BJ11" s="119"/>
      <c r="BK11" s="119"/>
      <c r="BL11" s="119"/>
      <c r="BM11" s="119"/>
      <c r="BN11" s="119"/>
      <c r="BO11" s="119"/>
    </row>
    <row r="12" spans="1:256" s="68" customFormat="1" ht="12.6" customHeight="1" x14ac:dyDescent="0.2">
      <c r="A12" s="69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78"/>
      <c r="M12" s="78"/>
      <c r="N12" s="78"/>
      <c r="O12" s="78"/>
      <c r="P12" s="67"/>
      <c r="Q12" s="67"/>
      <c r="R12" s="67"/>
      <c r="S12" s="78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79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</row>
    <row r="13" spans="1:256" ht="12.6" customHeight="1" x14ac:dyDescent="0.2">
      <c r="A13" s="7" t="s">
        <v>8</v>
      </c>
      <c r="B13" s="8">
        <v>33357</v>
      </c>
      <c r="C13" s="8">
        <v>33603</v>
      </c>
      <c r="D13" s="8">
        <v>33668</v>
      </c>
      <c r="E13" s="8">
        <v>33822</v>
      </c>
      <c r="F13" s="8">
        <v>33413</v>
      </c>
      <c r="G13" s="8">
        <v>33524</v>
      </c>
      <c r="H13" s="8">
        <v>33577</v>
      </c>
      <c r="I13" s="8">
        <v>33570</v>
      </c>
      <c r="J13" s="8">
        <v>33338</v>
      </c>
      <c r="K13" s="8">
        <v>33573</v>
      </c>
      <c r="L13" s="8">
        <v>33699</v>
      </c>
      <c r="M13" s="8">
        <v>33654</v>
      </c>
      <c r="N13" s="8">
        <v>33554</v>
      </c>
      <c r="O13" s="8">
        <v>33861</v>
      </c>
      <c r="P13" s="8">
        <v>33942</v>
      </c>
      <c r="Q13" s="8">
        <v>33818</v>
      </c>
      <c r="R13" s="8">
        <v>33626</v>
      </c>
      <c r="S13" s="8">
        <v>33787</v>
      </c>
      <c r="T13" s="8">
        <v>33888</v>
      </c>
      <c r="U13" s="8">
        <v>33765</v>
      </c>
      <c r="V13" s="8">
        <v>33654</v>
      </c>
      <c r="W13" s="8">
        <v>33772</v>
      </c>
      <c r="X13" s="8">
        <v>33830</v>
      </c>
      <c r="Y13" s="8">
        <v>33760</v>
      </c>
      <c r="Z13" s="8">
        <v>33579</v>
      </c>
      <c r="AA13" s="8">
        <v>33718</v>
      </c>
      <c r="AB13" s="8">
        <v>33777</v>
      </c>
      <c r="AC13" s="8">
        <v>33632</v>
      </c>
      <c r="AD13" s="8">
        <v>33518</v>
      </c>
      <c r="AE13" s="8">
        <v>33720</v>
      </c>
      <c r="AF13" s="8">
        <v>33777</v>
      </c>
      <c r="AG13" s="8">
        <v>33739</v>
      </c>
      <c r="AH13" s="8">
        <v>33604</v>
      </c>
      <c r="AI13" s="8">
        <v>33536</v>
      </c>
      <c r="AJ13" s="8">
        <v>33036</v>
      </c>
      <c r="AK13" s="8">
        <v>32862</v>
      </c>
      <c r="AL13" s="8">
        <v>32652</v>
      </c>
      <c r="AM13" s="8">
        <v>32756</v>
      </c>
      <c r="AN13" s="8">
        <v>32781</v>
      </c>
      <c r="AO13" s="8">
        <v>32602</v>
      </c>
      <c r="AP13" s="8">
        <v>32401</v>
      </c>
      <c r="AQ13" s="8">
        <v>32476</v>
      </c>
      <c r="AR13" s="8">
        <v>32453</v>
      </c>
      <c r="AS13" s="8">
        <v>32380</v>
      </c>
      <c r="AT13" s="8">
        <v>32130</v>
      </c>
      <c r="AU13" s="8">
        <v>32246</v>
      </c>
      <c r="AV13" s="8">
        <v>32310</v>
      </c>
      <c r="AW13" s="8">
        <v>32292</v>
      </c>
      <c r="AX13" s="8">
        <v>31920</v>
      </c>
      <c r="AY13" s="8">
        <v>31973</v>
      </c>
      <c r="AZ13" s="8">
        <v>31992</v>
      </c>
      <c r="BA13" s="8">
        <v>31922</v>
      </c>
      <c r="BB13" s="8">
        <v>31692</v>
      </c>
      <c r="BC13" s="8">
        <v>31600</v>
      </c>
      <c r="BD13" s="8">
        <v>31631</v>
      </c>
      <c r="BE13" s="8">
        <v>31636</v>
      </c>
      <c r="BF13" s="8">
        <v>31566</v>
      </c>
      <c r="BG13" s="8">
        <v>31526</v>
      </c>
      <c r="BH13" s="9">
        <v>31304</v>
      </c>
    </row>
    <row r="14" spans="1:256" s="68" customFormat="1" ht="12.6" customHeight="1" x14ac:dyDescent="0.2">
      <c r="A14" s="80" t="s">
        <v>9</v>
      </c>
      <c r="B14" s="81"/>
      <c r="C14" s="81"/>
      <c r="D14" s="81"/>
      <c r="E14" s="81"/>
      <c r="F14" s="81">
        <f t="shared" ref="F14:AK14" si="0">F13/B13*100-100</f>
        <v>0.1678808046287088</v>
      </c>
      <c r="G14" s="81">
        <f t="shared" si="0"/>
        <v>-0.23509805672112805</v>
      </c>
      <c r="H14" s="81">
        <f t="shared" si="0"/>
        <v>-0.27028632529405172</v>
      </c>
      <c r="I14" s="81">
        <f t="shared" si="0"/>
        <v>-0.74507716870675722</v>
      </c>
      <c r="J14" s="81">
        <f t="shared" si="0"/>
        <v>-0.22446353215813986</v>
      </c>
      <c r="K14" s="81">
        <f t="shared" si="0"/>
        <v>0.14616394225032536</v>
      </c>
      <c r="L14" s="81">
        <f t="shared" si="0"/>
        <v>0.36334395568395905</v>
      </c>
      <c r="M14" s="81">
        <f t="shared" si="0"/>
        <v>0.25022341376228496</v>
      </c>
      <c r="N14" s="81">
        <f t="shared" si="0"/>
        <v>0.6479092926990262</v>
      </c>
      <c r="O14" s="81">
        <f t="shared" si="0"/>
        <v>0.85783218657850568</v>
      </c>
      <c r="P14" s="81">
        <f t="shared" si="0"/>
        <v>0.72108964657704178</v>
      </c>
      <c r="Q14" s="81">
        <f t="shared" si="0"/>
        <v>0.48731205800200428</v>
      </c>
      <c r="R14" s="81">
        <f t="shared" si="0"/>
        <v>0.21457948381713265</v>
      </c>
      <c r="S14" s="81">
        <f t="shared" si="0"/>
        <v>-0.21854050382445678</v>
      </c>
      <c r="T14" s="81">
        <f t="shared" si="0"/>
        <v>-0.15909492663955405</v>
      </c>
      <c r="U14" s="81">
        <f t="shared" si="0"/>
        <v>-0.15672127269500891</v>
      </c>
      <c r="V14" s="81">
        <f t="shared" si="0"/>
        <v>8.3268899066197832E-2</v>
      </c>
      <c r="W14" s="81">
        <f t="shared" si="0"/>
        <v>-4.4395773522367676E-2</v>
      </c>
      <c r="X14" s="81">
        <f t="shared" si="0"/>
        <v>-0.17115203021718628</v>
      </c>
      <c r="Y14" s="81">
        <f t="shared" si="0"/>
        <v>-1.4808233377763713E-2</v>
      </c>
      <c r="Z14" s="81">
        <f t="shared" si="0"/>
        <v>-0.22285612408629163</v>
      </c>
      <c r="AA14" s="81">
        <f t="shared" si="0"/>
        <v>-0.15989577164515367</v>
      </c>
      <c r="AB14" s="81">
        <f t="shared" si="0"/>
        <v>-0.15666568134791703</v>
      </c>
      <c r="AC14" s="81">
        <f t="shared" si="0"/>
        <v>-0.37914691943127821</v>
      </c>
      <c r="AD14" s="81">
        <f t="shared" si="0"/>
        <v>-0.18166115727092347</v>
      </c>
      <c r="AE14" s="81">
        <f t="shared" si="0"/>
        <v>5.9315499139955818E-3</v>
      </c>
      <c r="AF14" s="81">
        <f t="shared" si="0"/>
        <v>0</v>
      </c>
      <c r="AG14" s="81">
        <f t="shared" si="0"/>
        <v>0.31814938154140293</v>
      </c>
      <c r="AH14" s="81">
        <f t="shared" si="0"/>
        <v>0.25657855480636726</v>
      </c>
      <c r="AI14" s="81">
        <f t="shared" si="0"/>
        <v>-0.54567022538553545</v>
      </c>
      <c r="AJ14" s="81">
        <f t="shared" si="0"/>
        <v>-2.1938005151434368</v>
      </c>
      <c r="AK14" s="81">
        <f t="shared" si="0"/>
        <v>-2.5993657191973654</v>
      </c>
      <c r="AL14" s="81">
        <f t="shared" ref="AL14:BH14" si="1">AL13/AH13*100-100</f>
        <v>-2.8329960718962042</v>
      </c>
      <c r="AM14" s="81">
        <f t="shared" si="1"/>
        <v>-2.3258587786259568</v>
      </c>
      <c r="AN14" s="81">
        <f t="shared" si="1"/>
        <v>-0.77188521612787042</v>
      </c>
      <c r="AO14" s="81">
        <f t="shared" si="1"/>
        <v>-0.79118738969022218</v>
      </c>
      <c r="AP14" s="81">
        <f t="shared" si="1"/>
        <v>-0.76871248315569574</v>
      </c>
      <c r="AQ14" s="81">
        <f t="shared" si="1"/>
        <v>-0.85480522652338209</v>
      </c>
      <c r="AR14" s="81">
        <f t="shared" si="1"/>
        <v>-1.0005796040389185</v>
      </c>
      <c r="AS14" s="81">
        <f t="shared" si="1"/>
        <v>-0.68093981964297257</v>
      </c>
      <c r="AT14" s="81">
        <f t="shared" si="1"/>
        <v>-0.83639393845868426</v>
      </c>
      <c r="AU14" s="81">
        <f t="shared" si="1"/>
        <v>-0.70821529745042255</v>
      </c>
      <c r="AV14" s="81">
        <f t="shared" si="1"/>
        <v>-0.44063722922381032</v>
      </c>
      <c r="AW14" s="81">
        <f t="shared" si="1"/>
        <v>-0.27177269919704372</v>
      </c>
      <c r="AX14" s="81">
        <f t="shared" si="1"/>
        <v>-0.65359477124182774</v>
      </c>
      <c r="AY14" s="81">
        <f t="shared" si="1"/>
        <v>-0.84661663462134129</v>
      </c>
      <c r="AZ14" s="81">
        <f t="shared" si="1"/>
        <v>-0.98421541318477068</v>
      </c>
      <c r="BA14" s="81">
        <f t="shared" si="1"/>
        <v>-1.1457946240554975</v>
      </c>
      <c r="BB14" s="81">
        <f t="shared" si="1"/>
        <v>-0.7142857142857082</v>
      </c>
      <c r="BC14" s="81">
        <f t="shared" si="1"/>
        <v>-1.1666093266193371</v>
      </c>
      <c r="BD14" s="81">
        <f t="shared" si="1"/>
        <v>-1.1284071017754371</v>
      </c>
      <c r="BE14" s="81">
        <f t="shared" si="1"/>
        <v>-0.89593383873190646</v>
      </c>
      <c r="BF14" s="81">
        <f t="shared" si="1"/>
        <v>-0.39757667550169629</v>
      </c>
      <c r="BG14" s="81">
        <f t="shared" si="1"/>
        <v>-0.23417721518987378</v>
      </c>
      <c r="BH14" s="81">
        <f t="shared" si="1"/>
        <v>-1.0337959596598267</v>
      </c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256" s="68" customFormat="1" ht="12.6" customHeight="1" x14ac:dyDescent="0.2">
      <c r="A15" s="80" t="s">
        <v>10</v>
      </c>
      <c r="B15" s="81"/>
      <c r="C15" s="81">
        <f t="shared" ref="C15:AH15" si="2">C13/B13*100-100</f>
        <v>0.73747639176184521</v>
      </c>
      <c r="D15" s="81">
        <f t="shared" si="2"/>
        <v>0.19343510996041857</v>
      </c>
      <c r="E15" s="81">
        <f t="shared" si="2"/>
        <v>0.45740762742070729</v>
      </c>
      <c r="F15" s="81">
        <f t="shared" si="2"/>
        <v>-1.2092720714327925</v>
      </c>
      <c r="G15" s="81">
        <f t="shared" si="2"/>
        <v>0.33220602759405438</v>
      </c>
      <c r="H15" s="81">
        <f t="shared" si="2"/>
        <v>0.15809569263811341</v>
      </c>
      <c r="I15" s="81">
        <f t="shared" si="2"/>
        <v>-2.0847604014647914E-2</v>
      </c>
      <c r="J15" s="81">
        <f t="shared" si="2"/>
        <v>-0.69109323801012579</v>
      </c>
      <c r="K15" s="81">
        <f t="shared" si="2"/>
        <v>0.70490131381606602</v>
      </c>
      <c r="L15" s="81">
        <f t="shared" si="2"/>
        <v>0.37530158162807936</v>
      </c>
      <c r="M15" s="81">
        <f t="shared" si="2"/>
        <v>-0.1335351197364929</v>
      </c>
      <c r="N15" s="81">
        <f t="shared" si="2"/>
        <v>-0.2971414987817127</v>
      </c>
      <c r="O15" s="81">
        <f t="shared" si="2"/>
        <v>0.91494307683137777</v>
      </c>
      <c r="P15" s="81">
        <f t="shared" si="2"/>
        <v>0.23921325418623951</v>
      </c>
      <c r="Q15" s="81">
        <f t="shared" si="2"/>
        <v>-0.36532909080196418</v>
      </c>
      <c r="R15" s="81">
        <f t="shared" si="2"/>
        <v>-0.56774498787628147</v>
      </c>
      <c r="S15" s="81">
        <f t="shared" si="2"/>
        <v>0.47879616963064109</v>
      </c>
      <c r="T15" s="81">
        <f t="shared" si="2"/>
        <v>0.29893154171722358</v>
      </c>
      <c r="U15" s="81">
        <f t="shared" si="2"/>
        <v>-0.36296033994334209</v>
      </c>
      <c r="V15" s="81">
        <f t="shared" si="2"/>
        <v>-0.32874278098621801</v>
      </c>
      <c r="W15" s="81">
        <f t="shared" si="2"/>
        <v>0.35062696856242326</v>
      </c>
      <c r="X15" s="81">
        <f t="shared" si="2"/>
        <v>0.17173990287813012</v>
      </c>
      <c r="Y15" s="81">
        <f t="shared" si="2"/>
        <v>-0.20691693762931607</v>
      </c>
      <c r="Z15" s="81">
        <f t="shared" si="2"/>
        <v>-0.53613744075829572</v>
      </c>
      <c r="AA15" s="81">
        <f t="shared" si="2"/>
        <v>0.41394919443700928</v>
      </c>
      <c r="AB15" s="81">
        <f t="shared" si="2"/>
        <v>0.17498072246277729</v>
      </c>
      <c r="AC15" s="81">
        <f t="shared" si="2"/>
        <v>-0.42928620066909673</v>
      </c>
      <c r="AD15" s="81">
        <f t="shared" si="2"/>
        <v>-0.33896289248335165</v>
      </c>
      <c r="AE15" s="81">
        <f t="shared" si="2"/>
        <v>0.60266125663821413</v>
      </c>
      <c r="AF15" s="81">
        <f t="shared" si="2"/>
        <v>0.16903914590746183</v>
      </c>
      <c r="AG15" s="81">
        <f t="shared" si="2"/>
        <v>-0.11250259052017952</v>
      </c>
      <c r="AH15" s="81">
        <f t="shared" si="2"/>
        <v>-0.40013041287531337</v>
      </c>
      <c r="AI15" s="81">
        <f t="shared" ref="AI15:BH15" si="3">AI13/AH13*100-100</f>
        <v>-0.20235686227829319</v>
      </c>
      <c r="AJ15" s="81">
        <f t="shared" si="3"/>
        <v>-1.4909351145038272</v>
      </c>
      <c r="AK15" s="81">
        <f t="shared" si="3"/>
        <v>-0.52669814747548571</v>
      </c>
      <c r="AL15" s="81">
        <f t="shared" si="3"/>
        <v>-0.63903596859594813</v>
      </c>
      <c r="AM15" s="81">
        <f t="shared" si="3"/>
        <v>0.3185103515864256</v>
      </c>
      <c r="AN15" s="81">
        <f t="shared" si="3"/>
        <v>7.6321895225305525E-2</v>
      </c>
      <c r="AO15" s="81">
        <f t="shared" si="3"/>
        <v>-0.54604801561880834</v>
      </c>
      <c r="AP15" s="81">
        <f t="shared" si="3"/>
        <v>-0.61652659346052019</v>
      </c>
      <c r="AQ15" s="81">
        <f t="shared" si="3"/>
        <v>0.23147433721182153</v>
      </c>
      <c r="AR15" s="81">
        <f t="shared" si="3"/>
        <v>-7.0821529745046519E-2</v>
      </c>
      <c r="AS15" s="81">
        <f t="shared" si="3"/>
        <v>-0.22494068344991547</v>
      </c>
      <c r="AT15" s="81">
        <f t="shared" si="3"/>
        <v>-0.77208153180976069</v>
      </c>
      <c r="AU15" s="81">
        <f t="shared" si="3"/>
        <v>0.36103330220977625</v>
      </c>
      <c r="AV15" s="81">
        <f t="shared" si="3"/>
        <v>0.19847422936179271</v>
      </c>
      <c r="AW15" s="81">
        <f t="shared" si="3"/>
        <v>-5.5710306406680843E-2</v>
      </c>
      <c r="AX15" s="81">
        <f t="shared" si="3"/>
        <v>-1.1519881085098547</v>
      </c>
      <c r="AY15" s="81">
        <f t="shared" si="3"/>
        <v>0.16604010025062621</v>
      </c>
      <c r="AZ15" s="81">
        <f t="shared" si="3"/>
        <v>5.942513996184573E-2</v>
      </c>
      <c r="BA15" s="81">
        <f t="shared" si="3"/>
        <v>-0.21880470117528716</v>
      </c>
      <c r="BB15" s="81">
        <f t="shared" si="3"/>
        <v>-0.72050623394524393</v>
      </c>
      <c r="BC15" s="81">
        <f t="shared" si="3"/>
        <v>-0.29029408052505801</v>
      </c>
      <c r="BD15" s="81">
        <f t="shared" si="3"/>
        <v>9.8101265822791106E-2</v>
      </c>
      <c r="BE15" s="81">
        <f t="shared" si="3"/>
        <v>1.5807277670631947E-2</v>
      </c>
      <c r="BF15" s="81">
        <f t="shared" si="3"/>
        <v>-0.22126691111391494</v>
      </c>
      <c r="BG15" s="81">
        <f t="shared" si="3"/>
        <v>-0.1267186213014071</v>
      </c>
      <c r="BH15" s="81">
        <f t="shared" si="3"/>
        <v>-0.70418067626721381</v>
      </c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</row>
    <row r="16" spans="1:256" s="68" customFormat="1" ht="6" customHeight="1" x14ac:dyDescent="0.2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  <c r="O16" s="83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6"/>
      <c r="AO16" s="8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88"/>
      <c r="BC16" s="67"/>
      <c r="BD16" s="67"/>
      <c r="BE16" s="67"/>
      <c r="BF16" s="88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</row>
    <row r="17" spans="1:256" ht="12.6" customHeight="1" x14ac:dyDescent="0.2">
      <c r="A17" s="14" t="s">
        <v>11</v>
      </c>
      <c r="B17" s="8">
        <v>28576</v>
      </c>
      <c r="C17" s="8">
        <v>28776</v>
      </c>
      <c r="D17" s="8">
        <v>28826</v>
      </c>
      <c r="E17" s="8">
        <v>28927</v>
      </c>
      <c r="F17" s="8">
        <v>28567</v>
      </c>
      <c r="G17" s="8">
        <v>28644</v>
      </c>
      <c r="H17" s="8">
        <v>28691</v>
      </c>
      <c r="I17" s="8">
        <v>28682</v>
      </c>
      <c r="J17" s="8">
        <v>28415</v>
      </c>
      <c r="K17" s="8">
        <v>28594</v>
      </c>
      <c r="L17" s="8">
        <v>28699</v>
      </c>
      <c r="M17" s="8">
        <v>28634</v>
      </c>
      <c r="N17" s="8">
        <v>28549</v>
      </c>
      <c r="O17" s="8">
        <v>28765</v>
      </c>
      <c r="P17" s="8">
        <v>28818</v>
      </c>
      <c r="Q17" s="8">
        <v>28713</v>
      </c>
      <c r="R17" s="8">
        <v>28525</v>
      </c>
      <c r="S17" s="8">
        <v>28623</v>
      </c>
      <c r="T17" s="8">
        <v>28709</v>
      </c>
      <c r="U17" s="8">
        <v>28573</v>
      </c>
      <c r="V17" s="8">
        <v>28486</v>
      </c>
      <c r="W17" s="8">
        <v>28438</v>
      </c>
      <c r="X17" s="8">
        <v>28473</v>
      </c>
      <c r="Y17" s="8">
        <v>28433</v>
      </c>
      <c r="Z17" s="8">
        <v>28229</v>
      </c>
      <c r="AA17" s="8">
        <v>28333</v>
      </c>
      <c r="AB17" s="8">
        <v>28395</v>
      </c>
      <c r="AC17" s="8">
        <v>28280</v>
      </c>
      <c r="AD17" s="8">
        <v>28160</v>
      </c>
      <c r="AE17" s="8">
        <v>28302</v>
      </c>
      <c r="AF17" s="8">
        <v>28337</v>
      </c>
      <c r="AG17" s="8">
        <v>28292</v>
      </c>
      <c r="AH17" s="8">
        <v>28168</v>
      </c>
      <c r="AI17" s="8">
        <v>28077</v>
      </c>
      <c r="AJ17" s="8">
        <v>27675</v>
      </c>
      <c r="AK17" s="8">
        <v>27495</v>
      </c>
      <c r="AL17" s="8">
        <v>27319</v>
      </c>
      <c r="AM17" s="8">
        <v>27384</v>
      </c>
      <c r="AN17" s="8">
        <v>27379</v>
      </c>
      <c r="AO17" s="8">
        <v>27312</v>
      </c>
      <c r="AP17" s="8">
        <v>27132</v>
      </c>
      <c r="AQ17" s="8">
        <v>27189</v>
      </c>
      <c r="AR17" s="8">
        <v>27149</v>
      </c>
      <c r="AS17" s="8">
        <v>27072</v>
      </c>
      <c r="AT17" s="8">
        <v>26835</v>
      </c>
      <c r="AU17" s="8">
        <v>26913</v>
      </c>
      <c r="AV17" s="8">
        <v>26940</v>
      </c>
      <c r="AW17" s="8">
        <v>26917</v>
      </c>
      <c r="AX17" s="8">
        <v>26581</v>
      </c>
      <c r="AY17" s="8">
        <v>26581</v>
      </c>
      <c r="AZ17" s="8">
        <v>26578</v>
      </c>
      <c r="BA17" s="8">
        <v>26518</v>
      </c>
      <c r="BB17" s="8">
        <v>26281</v>
      </c>
      <c r="BC17" s="8">
        <v>26112</v>
      </c>
      <c r="BD17" s="8">
        <v>26103</v>
      </c>
      <c r="BE17" s="8">
        <v>26091</v>
      </c>
      <c r="BF17" s="8">
        <v>26010</v>
      </c>
      <c r="BG17" s="8">
        <v>25968</v>
      </c>
      <c r="BH17" s="9">
        <v>25730</v>
      </c>
    </row>
    <row r="18" spans="1:256" s="68" customFormat="1" ht="12.6" customHeight="1" x14ac:dyDescent="0.2">
      <c r="A18" s="80" t="s">
        <v>9</v>
      </c>
      <c r="B18" s="81"/>
      <c r="C18" s="81"/>
      <c r="D18" s="81"/>
      <c r="E18" s="81"/>
      <c r="F18" s="81">
        <f t="shared" ref="F18:AK18" si="4">F17/B17*100-100</f>
        <v>-3.1494960806270456E-2</v>
      </c>
      <c r="G18" s="81">
        <f t="shared" si="4"/>
        <v>-0.45871559633027914</v>
      </c>
      <c r="H18" s="81">
        <f t="shared" si="4"/>
        <v>-0.46832720460695043</v>
      </c>
      <c r="I18" s="81">
        <f t="shared" si="4"/>
        <v>-0.84695958792822523</v>
      </c>
      <c r="J18" s="81">
        <f t="shared" si="4"/>
        <v>-0.53208247278327292</v>
      </c>
      <c r="K18" s="81">
        <f t="shared" si="4"/>
        <v>-0.17455662616953305</v>
      </c>
      <c r="L18" s="81">
        <f t="shared" si="4"/>
        <v>2.7883308354532232E-2</v>
      </c>
      <c r="M18" s="81">
        <f t="shared" si="4"/>
        <v>-0.16735234641936358</v>
      </c>
      <c r="N18" s="81">
        <f t="shared" si="4"/>
        <v>0.47158191096252722</v>
      </c>
      <c r="O18" s="81">
        <f t="shared" si="4"/>
        <v>0.59802755822899201</v>
      </c>
      <c r="P18" s="81">
        <f t="shared" si="4"/>
        <v>0.41464859402766763</v>
      </c>
      <c r="Q18" s="81">
        <f t="shared" si="4"/>
        <v>0.27589578822377803</v>
      </c>
      <c r="R18" s="81">
        <f t="shared" si="4"/>
        <v>-8.4065991803555562E-2</v>
      </c>
      <c r="S18" s="81">
        <f t="shared" si="4"/>
        <v>-0.49365548409525672</v>
      </c>
      <c r="T18" s="81">
        <f t="shared" si="4"/>
        <v>-0.37823582483170526</v>
      </c>
      <c r="U18" s="81">
        <f t="shared" si="4"/>
        <v>-0.48758402117508126</v>
      </c>
      <c r="V18" s="81">
        <f t="shared" si="4"/>
        <v>-0.13672217353199301</v>
      </c>
      <c r="W18" s="81">
        <f t="shared" si="4"/>
        <v>-0.64633336827026255</v>
      </c>
      <c r="X18" s="81">
        <f t="shared" si="4"/>
        <v>-0.82204186840363036</v>
      </c>
      <c r="Y18" s="81">
        <f t="shared" si="4"/>
        <v>-0.48997305148216697</v>
      </c>
      <c r="Z18" s="81">
        <f t="shared" si="4"/>
        <v>-0.90219757073650442</v>
      </c>
      <c r="AA18" s="81">
        <f t="shared" si="4"/>
        <v>-0.36922427737535202</v>
      </c>
      <c r="AB18" s="81">
        <f t="shared" si="4"/>
        <v>-0.27394373617110546</v>
      </c>
      <c r="AC18" s="81">
        <f t="shared" si="4"/>
        <v>-0.53810712904019908</v>
      </c>
      <c r="AD18" s="81">
        <f t="shared" si="4"/>
        <v>-0.24442948740657755</v>
      </c>
      <c r="AE18" s="81">
        <f t="shared" si="4"/>
        <v>-0.109413051918267</v>
      </c>
      <c r="AF18" s="81">
        <f t="shared" si="4"/>
        <v>-0.20426131361155342</v>
      </c>
      <c r="AG18" s="81">
        <f t="shared" si="4"/>
        <v>4.2432814710039679E-2</v>
      </c>
      <c r="AH18" s="81">
        <f t="shared" si="4"/>
        <v>2.8409090909093493E-2</v>
      </c>
      <c r="AI18" s="81">
        <f t="shared" si="4"/>
        <v>-0.7949968200127131</v>
      </c>
      <c r="AJ18" s="81">
        <f t="shared" si="4"/>
        <v>-2.3361682605780487</v>
      </c>
      <c r="AK18" s="81">
        <f t="shared" si="4"/>
        <v>-2.8170507563975633</v>
      </c>
      <c r="AL18" s="81">
        <f t="shared" ref="AL18:BH18" si="5">AL17/AH17*100-100</f>
        <v>-3.0140585061062239</v>
      </c>
      <c r="AM18" s="81">
        <f t="shared" si="5"/>
        <v>-2.4682124158563994</v>
      </c>
      <c r="AN18" s="81">
        <f t="shared" si="5"/>
        <v>-1.069557362240289</v>
      </c>
      <c r="AO18" s="81">
        <f t="shared" si="5"/>
        <v>-0.66557555919257538</v>
      </c>
      <c r="AP18" s="81">
        <f t="shared" si="5"/>
        <v>-0.68450528935905197</v>
      </c>
      <c r="AQ18" s="81">
        <f t="shared" si="5"/>
        <v>-0.71209465381244286</v>
      </c>
      <c r="AR18" s="81">
        <f t="shared" si="5"/>
        <v>-0.84005989992328978</v>
      </c>
      <c r="AS18" s="81">
        <f t="shared" si="5"/>
        <v>-0.87873462214412257</v>
      </c>
      <c r="AT18" s="81">
        <f t="shared" si="5"/>
        <v>-1.0946483856700553</v>
      </c>
      <c r="AU18" s="81">
        <f t="shared" si="5"/>
        <v>-1.0151164073706269</v>
      </c>
      <c r="AV18" s="81">
        <f t="shared" si="5"/>
        <v>-0.7698257762716878</v>
      </c>
      <c r="AW18" s="81">
        <f t="shared" si="5"/>
        <v>-0.57254728132387811</v>
      </c>
      <c r="AX18" s="81">
        <f t="shared" si="5"/>
        <v>-0.94652506055524555</v>
      </c>
      <c r="AY18" s="81">
        <f t="shared" si="5"/>
        <v>-1.2336045777133791</v>
      </c>
      <c r="AZ18" s="81">
        <f t="shared" si="5"/>
        <v>-1.3437268002969489</v>
      </c>
      <c r="BA18" s="81">
        <f t="shared" si="5"/>
        <v>-1.4823345840918307</v>
      </c>
      <c r="BB18" s="81">
        <f t="shared" si="5"/>
        <v>-1.1286257100936723</v>
      </c>
      <c r="BC18" s="81">
        <f t="shared" si="5"/>
        <v>-1.7644181934464456</v>
      </c>
      <c r="BD18" s="81">
        <f t="shared" si="5"/>
        <v>-1.7871924147791418</v>
      </c>
      <c r="BE18" s="81">
        <f t="shared" si="5"/>
        <v>-1.6102270156120397</v>
      </c>
      <c r="BF18" s="81">
        <f t="shared" si="5"/>
        <v>-1.0311631977474178</v>
      </c>
      <c r="BG18" s="81">
        <f t="shared" si="5"/>
        <v>-0.55147058823528994</v>
      </c>
      <c r="BH18" s="81">
        <f t="shared" si="5"/>
        <v>-1.4289545262996626</v>
      </c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</row>
    <row r="19" spans="1:256" s="68" customFormat="1" ht="12.6" customHeight="1" x14ac:dyDescent="0.2">
      <c r="A19" s="80" t="s">
        <v>10</v>
      </c>
      <c r="B19" s="81"/>
      <c r="C19" s="81">
        <f t="shared" ref="C19:AH19" si="6">C17/B17*100-100</f>
        <v>0.69988801791713229</v>
      </c>
      <c r="D19" s="81">
        <f t="shared" si="6"/>
        <v>0.17375590770085125</v>
      </c>
      <c r="E19" s="81">
        <f t="shared" si="6"/>
        <v>0.35037813085409653</v>
      </c>
      <c r="F19" s="81">
        <f t="shared" si="6"/>
        <v>-1.2445120475680085</v>
      </c>
      <c r="G19" s="81">
        <f t="shared" si="6"/>
        <v>0.26954177897573572</v>
      </c>
      <c r="H19" s="81">
        <f t="shared" si="6"/>
        <v>0.16408322859935254</v>
      </c>
      <c r="I19" s="81">
        <f t="shared" si="6"/>
        <v>-3.1368721898843432E-2</v>
      </c>
      <c r="J19" s="81">
        <f t="shared" si="6"/>
        <v>-0.93089742695767086</v>
      </c>
      <c r="K19" s="81">
        <f t="shared" si="6"/>
        <v>0.62994897061410882</v>
      </c>
      <c r="L19" s="81">
        <f t="shared" si="6"/>
        <v>0.3672099041756951</v>
      </c>
      <c r="M19" s="81">
        <f t="shared" si="6"/>
        <v>-0.22648872783024387</v>
      </c>
      <c r="N19" s="81">
        <f t="shared" si="6"/>
        <v>-0.29684989872180267</v>
      </c>
      <c r="O19" s="81">
        <f t="shared" si="6"/>
        <v>0.75659392623208532</v>
      </c>
      <c r="P19" s="81">
        <f t="shared" si="6"/>
        <v>0.18425169476795134</v>
      </c>
      <c r="Q19" s="81">
        <f t="shared" si="6"/>
        <v>-0.36435561107640524</v>
      </c>
      <c r="R19" s="81">
        <f t="shared" si="6"/>
        <v>-0.65475568557795327</v>
      </c>
      <c r="S19" s="81">
        <f t="shared" si="6"/>
        <v>0.34355828220857632</v>
      </c>
      <c r="T19" s="81">
        <f t="shared" si="6"/>
        <v>0.30045767389862021</v>
      </c>
      <c r="U19" s="81">
        <f t="shared" si="6"/>
        <v>-0.47371904280886667</v>
      </c>
      <c r="V19" s="81">
        <f t="shared" si="6"/>
        <v>-0.30448325342106841</v>
      </c>
      <c r="W19" s="81">
        <f t="shared" si="6"/>
        <v>-0.16850382644105366</v>
      </c>
      <c r="X19" s="81">
        <f t="shared" si="6"/>
        <v>0.12307475912511734</v>
      </c>
      <c r="Y19" s="81">
        <f t="shared" si="6"/>
        <v>-0.14048396726722956</v>
      </c>
      <c r="Z19" s="81">
        <f t="shared" si="6"/>
        <v>-0.71747617205359404</v>
      </c>
      <c r="AA19" s="81">
        <f t="shared" si="6"/>
        <v>0.36841545927946129</v>
      </c>
      <c r="AB19" s="81">
        <f t="shared" si="6"/>
        <v>0.21882610383651979</v>
      </c>
      <c r="AC19" s="81">
        <f t="shared" si="6"/>
        <v>-0.40500088043670246</v>
      </c>
      <c r="AD19" s="81">
        <f t="shared" si="6"/>
        <v>-0.42432814710042521</v>
      </c>
      <c r="AE19" s="81">
        <f t="shared" si="6"/>
        <v>0.50426136363637397</v>
      </c>
      <c r="AF19" s="81">
        <f t="shared" si="6"/>
        <v>0.12366617200197538</v>
      </c>
      <c r="AG19" s="81">
        <f t="shared" si="6"/>
        <v>-0.15880297843808933</v>
      </c>
      <c r="AH19" s="81">
        <f t="shared" si="6"/>
        <v>-0.43828644139686901</v>
      </c>
      <c r="AI19" s="81">
        <f t="shared" ref="AI19:BH19" si="7">AI17/AH17*100-100</f>
        <v>-0.32306163021868883</v>
      </c>
      <c r="AJ19" s="81">
        <f t="shared" si="7"/>
        <v>-1.4317768992413704</v>
      </c>
      <c r="AK19" s="81">
        <f t="shared" si="7"/>
        <v>-0.65040650406503175</v>
      </c>
      <c r="AL19" s="81">
        <f t="shared" si="7"/>
        <v>-0.64011638479723842</v>
      </c>
      <c r="AM19" s="81">
        <f t="shared" si="7"/>
        <v>0.23792964603389066</v>
      </c>
      <c r="AN19" s="81">
        <f t="shared" si="7"/>
        <v>-1.8258837277244311E-2</v>
      </c>
      <c r="AO19" s="81">
        <f t="shared" si="7"/>
        <v>-0.2447131012820023</v>
      </c>
      <c r="AP19" s="81">
        <f t="shared" si="7"/>
        <v>-0.65905096660809193</v>
      </c>
      <c r="AQ19" s="81">
        <f t="shared" si="7"/>
        <v>0.21008403361344108</v>
      </c>
      <c r="AR19" s="81">
        <f t="shared" si="7"/>
        <v>-0.14711831990878466</v>
      </c>
      <c r="AS19" s="81">
        <f t="shared" si="7"/>
        <v>-0.2836200228369421</v>
      </c>
      <c r="AT19" s="81">
        <f t="shared" si="7"/>
        <v>-0.87544326241135195</v>
      </c>
      <c r="AU19" s="81">
        <f t="shared" si="7"/>
        <v>0.29066517607600417</v>
      </c>
      <c r="AV19" s="81">
        <f t="shared" si="7"/>
        <v>0.10032326385018564</v>
      </c>
      <c r="AW19" s="81">
        <f t="shared" si="7"/>
        <v>-8.5374907201185124E-2</v>
      </c>
      <c r="AX19" s="81">
        <f t="shared" si="7"/>
        <v>-1.2482817550247063</v>
      </c>
      <c r="AY19" s="81">
        <f t="shared" si="7"/>
        <v>0</v>
      </c>
      <c r="AZ19" s="81">
        <f t="shared" si="7"/>
        <v>-1.1286257100934449E-2</v>
      </c>
      <c r="BA19" s="81">
        <f t="shared" si="7"/>
        <v>-0.22575062081419617</v>
      </c>
      <c r="BB19" s="81">
        <f t="shared" si="7"/>
        <v>-0.89373255901651305</v>
      </c>
      <c r="BC19" s="81">
        <f t="shared" si="7"/>
        <v>-0.64305011224838893</v>
      </c>
      <c r="BD19" s="81">
        <f t="shared" si="7"/>
        <v>-3.4466911764710062E-2</v>
      </c>
      <c r="BE19" s="81">
        <f t="shared" si="7"/>
        <v>-4.5971727387666306E-2</v>
      </c>
      <c r="BF19" s="81">
        <f t="shared" si="7"/>
        <v>-0.31045187995860601</v>
      </c>
      <c r="BG19" s="81">
        <f t="shared" si="7"/>
        <v>-0.16147635524798432</v>
      </c>
      <c r="BH19" s="81">
        <f t="shared" si="7"/>
        <v>-0.91651263093038438</v>
      </c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s="89" customFormat="1" ht="7.5" customHeight="1" x14ac:dyDescent="0.2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BB20" s="90"/>
      <c r="BF20" s="90"/>
    </row>
    <row r="21" spans="1:256" s="2" customFormat="1" ht="12.6" customHeight="1" x14ac:dyDescent="0.2">
      <c r="A21" s="7" t="s">
        <v>12</v>
      </c>
      <c r="B21" s="8">
        <v>30962</v>
      </c>
      <c r="C21" s="8">
        <v>31178</v>
      </c>
      <c r="D21" s="8">
        <v>31264</v>
      </c>
      <c r="E21" s="8">
        <v>31359</v>
      </c>
      <c r="F21" s="8">
        <v>31072</v>
      </c>
      <c r="G21" s="8">
        <v>31210</v>
      </c>
      <c r="H21" s="8">
        <v>31133</v>
      </c>
      <c r="I21" s="8">
        <v>31047</v>
      </c>
      <c r="J21" s="8">
        <v>30869</v>
      </c>
      <c r="K21" s="8">
        <v>31042</v>
      </c>
      <c r="L21" s="8">
        <v>31142</v>
      </c>
      <c r="M21" s="8">
        <v>31085</v>
      </c>
      <c r="N21" s="8">
        <v>30942</v>
      </c>
      <c r="O21" s="8">
        <v>31173</v>
      </c>
      <c r="P21" s="8">
        <v>31259</v>
      </c>
      <c r="Q21" s="8">
        <v>31140</v>
      </c>
      <c r="R21" s="8">
        <v>30969</v>
      </c>
      <c r="S21" s="8">
        <v>31143</v>
      </c>
      <c r="T21" s="8">
        <v>31162</v>
      </c>
      <c r="U21" s="8">
        <v>31011</v>
      </c>
      <c r="V21" s="8">
        <v>30799</v>
      </c>
      <c r="W21" s="8">
        <v>30859</v>
      </c>
      <c r="X21" s="8">
        <v>30865</v>
      </c>
      <c r="Y21" s="8">
        <v>30748</v>
      </c>
      <c r="Z21" s="8">
        <v>30570</v>
      </c>
      <c r="AA21" s="8">
        <v>30693</v>
      </c>
      <c r="AB21" s="8">
        <v>30728</v>
      </c>
      <c r="AC21" s="8">
        <v>30671</v>
      </c>
      <c r="AD21" s="8">
        <v>30547</v>
      </c>
      <c r="AE21" s="8">
        <v>30689</v>
      </c>
      <c r="AF21" s="8">
        <v>30678</v>
      </c>
      <c r="AG21" s="8">
        <v>30602</v>
      </c>
      <c r="AH21" s="8">
        <v>30470</v>
      </c>
      <c r="AI21" s="8">
        <v>30470</v>
      </c>
      <c r="AJ21" s="8">
        <v>30146</v>
      </c>
      <c r="AK21" s="8">
        <v>30010</v>
      </c>
      <c r="AL21" s="8">
        <v>29813</v>
      </c>
      <c r="AM21" s="8">
        <v>29900</v>
      </c>
      <c r="AN21" s="8">
        <v>29896</v>
      </c>
      <c r="AO21" s="8">
        <v>29732</v>
      </c>
      <c r="AP21" s="8">
        <v>29515</v>
      </c>
      <c r="AQ21" s="8">
        <v>29611</v>
      </c>
      <c r="AR21" s="8">
        <v>29592</v>
      </c>
      <c r="AS21" s="8">
        <v>29490</v>
      </c>
      <c r="AT21" s="8">
        <v>29265</v>
      </c>
      <c r="AU21" s="8">
        <v>29336</v>
      </c>
      <c r="AV21" s="8">
        <v>29394</v>
      </c>
      <c r="AW21" s="8">
        <v>29302</v>
      </c>
      <c r="AX21" s="8">
        <v>28959</v>
      </c>
      <c r="AY21" s="8">
        <v>29049</v>
      </c>
      <c r="AZ21" s="8">
        <v>29076</v>
      </c>
      <c r="BA21" s="8">
        <v>29027</v>
      </c>
      <c r="BB21" s="8">
        <v>28844</v>
      </c>
      <c r="BC21" s="8">
        <v>28788</v>
      </c>
      <c r="BD21" s="8">
        <v>28842</v>
      </c>
      <c r="BE21" s="8">
        <v>28795</v>
      </c>
      <c r="BF21" s="8">
        <v>28759</v>
      </c>
      <c r="BG21" s="8">
        <v>28733</v>
      </c>
      <c r="BH21" s="9">
        <v>28486</v>
      </c>
      <c r="BI21" s="89"/>
      <c r="BJ21" s="89"/>
      <c r="BK21" s="89"/>
      <c r="BL21" s="89"/>
      <c r="BM21" s="89"/>
      <c r="BN21" s="89"/>
      <c r="BO21" s="89"/>
    </row>
    <row r="22" spans="1:256" s="89" customFormat="1" ht="12.6" customHeight="1" x14ac:dyDescent="0.2">
      <c r="A22" s="80" t="s">
        <v>9</v>
      </c>
      <c r="B22" s="81"/>
      <c r="C22" s="81"/>
      <c r="D22" s="81"/>
      <c r="E22" s="81"/>
      <c r="F22" s="81">
        <f t="shared" ref="F22:AK22" si="8">F21/B21*100-100</f>
        <v>0.35527420709256319</v>
      </c>
      <c r="G22" s="81">
        <f t="shared" si="8"/>
        <v>0.10263647443710511</v>
      </c>
      <c r="H22" s="81">
        <f t="shared" si="8"/>
        <v>-0.41901228249744804</v>
      </c>
      <c r="I22" s="81">
        <f t="shared" si="8"/>
        <v>-0.99492968525781578</v>
      </c>
      <c r="J22" s="81">
        <f t="shared" si="8"/>
        <v>-0.6533213182286346</v>
      </c>
      <c r="K22" s="81">
        <f t="shared" si="8"/>
        <v>-0.53828900993271134</v>
      </c>
      <c r="L22" s="81">
        <f t="shared" si="8"/>
        <v>2.8908232422182323E-2</v>
      </c>
      <c r="M22" s="81">
        <f t="shared" si="8"/>
        <v>0.12239507842947717</v>
      </c>
      <c r="N22" s="81">
        <f t="shared" si="8"/>
        <v>0.23648320321359506</v>
      </c>
      <c r="O22" s="81">
        <f t="shared" si="8"/>
        <v>0.42200889117968643</v>
      </c>
      <c r="P22" s="81">
        <f t="shared" si="8"/>
        <v>0.37569841371779944</v>
      </c>
      <c r="Q22" s="81">
        <f t="shared" si="8"/>
        <v>0.17693421264274889</v>
      </c>
      <c r="R22" s="81">
        <f t="shared" si="8"/>
        <v>8.726003490401979E-2</v>
      </c>
      <c r="S22" s="81">
        <f t="shared" si="8"/>
        <v>-9.6237128284087703E-2</v>
      </c>
      <c r="T22" s="81">
        <f t="shared" si="8"/>
        <v>-0.31031063053839603</v>
      </c>
      <c r="U22" s="81">
        <f t="shared" si="8"/>
        <v>-0.41425818882466103</v>
      </c>
      <c r="V22" s="81">
        <f t="shared" si="8"/>
        <v>-0.54893603280700631</v>
      </c>
      <c r="W22" s="81">
        <f t="shared" si="8"/>
        <v>-0.91192242237421794</v>
      </c>
      <c r="X22" s="81">
        <f t="shared" si="8"/>
        <v>-0.95308388421796053</v>
      </c>
      <c r="Y22" s="81">
        <f t="shared" si="8"/>
        <v>-0.84808616297442541</v>
      </c>
      <c r="Z22" s="81">
        <f t="shared" si="8"/>
        <v>-0.74353063411149378</v>
      </c>
      <c r="AA22" s="81">
        <f t="shared" si="8"/>
        <v>-0.53793058751094236</v>
      </c>
      <c r="AB22" s="81">
        <f t="shared" si="8"/>
        <v>-0.44386845942005948</v>
      </c>
      <c r="AC22" s="81">
        <f t="shared" si="8"/>
        <v>-0.25042279172629378</v>
      </c>
      <c r="AD22" s="81">
        <f t="shared" si="8"/>
        <v>-7.5237160614989307E-2</v>
      </c>
      <c r="AE22" s="81">
        <f t="shared" si="8"/>
        <v>-1.3032287492265482E-2</v>
      </c>
      <c r="AF22" s="81">
        <f t="shared" si="8"/>
        <v>-0.16271804217650754</v>
      </c>
      <c r="AG22" s="81">
        <f t="shared" si="8"/>
        <v>-0.22496821101366038</v>
      </c>
      <c r="AH22" s="81">
        <f t="shared" si="8"/>
        <v>-0.25207057976233216</v>
      </c>
      <c r="AI22" s="81">
        <f t="shared" si="8"/>
        <v>-0.71361074000456881</v>
      </c>
      <c r="AJ22" s="81">
        <f t="shared" si="8"/>
        <v>-1.7341417302301352</v>
      </c>
      <c r="AK22" s="81">
        <f t="shared" si="8"/>
        <v>-1.9345140840467963</v>
      </c>
      <c r="AL22" s="81">
        <f t="shared" ref="AL22:BH22" si="9">AL21/AH21*100-100</f>
        <v>-2.1562192320315035</v>
      </c>
      <c r="AM22" s="81">
        <f t="shared" si="9"/>
        <v>-1.8706924844108954</v>
      </c>
      <c r="AN22" s="81">
        <f t="shared" si="9"/>
        <v>-0.82929741922642108</v>
      </c>
      <c r="AO22" s="81">
        <f t="shared" si="9"/>
        <v>-0.92635788070643343</v>
      </c>
      <c r="AP22" s="81">
        <f t="shared" si="9"/>
        <v>-0.99956394861303011</v>
      </c>
      <c r="AQ22" s="81">
        <f t="shared" si="9"/>
        <v>-0.96655518394649675</v>
      </c>
      <c r="AR22" s="81">
        <f t="shared" si="9"/>
        <v>-1.0168584426010199</v>
      </c>
      <c r="AS22" s="81">
        <f t="shared" si="9"/>
        <v>-0.8139378447464054</v>
      </c>
      <c r="AT22" s="81">
        <f t="shared" si="9"/>
        <v>-0.8470269354565545</v>
      </c>
      <c r="AU22" s="81">
        <f t="shared" si="9"/>
        <v>-0.92870892573705532</v>
      </c>
      <c r="AV22" s="81">
        <f t="shared" si="9"/>
        <v>-0.66909975669099708</v>
      </c>
      <c r="AW22" s="81">
        <f t="shared" si="9"/>
        <v>-0.6375042387250005</v>
      </c>
      <c r="AX22" s="81">
        <f t="shared" si="9"/>
        <v>-1.0456176319836032</v>
      </c>
      <c r="AY22" s="81">
        <f t="shared" si="9"/>
        <v>-0.9783201527133798</v>
      </c>
      <c r="AZ22" s="81">
        <f t="shared" si="9"/>
        <v>-1.0818534394774417</v>
      </c>
      <c r="BA22" s="81">
        <f t="shared" si="9"/>
        <v>-0.93850249129752683</v>
      </c>
      <c r="BB22" s="81">
        <f t="shared" si="9"/>
        <v>-0.39711315998481211</v>
      </c>
      <c r="BC22" s="81">
        <f t="shared" si="9"/>
        <v>-0.89848187545182157</v>
      </c>
      <c r="BD22" s="81">
        <f t="shared" si="9"/>
        <v>-0.80478745356995773</v>
      </c>
      <c r="BE22" s="81">
        <f t="shared" si="9"/>
        <v>-0.79925586522891479</v>
      </c>
      <c r="BF22" s="81">
        <f t="shared" si="9"/>
        <v>-0.29468867008736765</v>
      </c>
      <c r="BG22" s="81">
        <f t="shared" si="9"/>
        <v>-0.19105182715020419</v>
      </c>
      <c r="BH22" s="81">
        <f t="shared" si="9"/>
        <v>-1.2343110741280015</v>
      </c>
    </row>
    <row r="23" spans="1:256" s="89" customFormat="1" ht="12.6" customHeight="1" x14ac:dyDescent="0.2">
      <c r="A23" s="80" t="s">
        <v>10</v>
      </c>
      <c r="B23" s="81"/>
      <c r="C23" s="81">
        <f t="shared" ref="C23:AH23" si="10">C21/B21*100-100</f>
        <v>0.69762935210904686</v>
      </c>
      <c r="D23" s="81">
        <f t="shared" si="10"/>
        <v>0.27583552504970044</v>
      </c>
      <c r="E23" s="81">
        <f t="shared" si="10"/>
        <v>0.3038638689866815</v>
      </c>
      <c r="F23" s="81">
        <f t="shared" si="10"/>
        <v>-0.91520775534934273</v>
      </c>
      <c r="G23" s="81">
        <f t="shared" si="10"/>
        <v>0.44412976313080321</v>
      </c>
      <c r="H23" s="81">
        <f t="shared" si="10"/>
        <v>-0.24671579621916351</v>
      </c>
      <c r="I23" s="81">
        <f t="shared" si="10"/>
        <v>-0.27623422092312921</v>
      </c>
      <c r="J23" s="81">
        <f t="shared" si="10"/>
        <v>-0.57332431474860357</v>
      </c>
      <c r="K23" s="81">
        <f t="shared" si="10"/>
        <v>0.56043279665685475</v>
      </c>
      <c r="L23" s="81">
        <f t="shared" si="10"/>
        <v>0.32214419174022169</v>
      </c>
      <c r="M23" s="81">
        <f t="shared" si="10"/>
        <v>-0.18303256052918471</v>
      </c>
      <c r="N23" s="81">
        <f t="shared" si="10"/>
        <v>-0.46002895287115564</v>
      </c>
      <c r="O23" s="81">
        <f t="shared" si="10"/>
        <v>0.74655807640100136</v>
      </c>
      <c r="P23" s="81">
        <f t="shared" si="10"/>
        <v>0.27587976774772471</v>
      </c>
      <c r="Q23" s="81">
        <f t="shared" si="10"/>
        <v>-0.38069036117597932</v>
      </c>
      <c r="R23" s="81">
        <f t="shared" si="10"/>
        <v>-0.5491329479768865</v>
      </c>
      <c r="S23" s="81">
        <f t="shared" si="10"/>
        <v>0.56185217475540128</v>
      </c>
      <c r="T23" s="81">
        <f t="shared" si="10"/>
        <v>6.1008894454616325E-2</v>
      </c>
      <c r="U23" s="81">
        <f t="shared" si="10"/>
        <v>-0.48456453372696728</v>
      </c>
      <c r="V23" s="81">
        <f t="shared" si="10"/>
        <v>-0.68362838992615593</v>
      </c>
      <c r="W23" s="81">
        <f t="shared" si="10"/>
        <v>0.19481151985453948</v>
      </c>
      <c r="X23" s="81">
        <f t="shared" si="10"/>
        <v>1.944327424739356E-2</v>
      </c>
      <c r="Y23" s="81">
        <f t="shared" si="10"/>
        <v>-0.37907014417625362</v>
      </c>
      <c r="Z23" s="81">
        <f t="shared" si="10"/>
        <v>-0.57889944061402332</v>
      </c>
      <c r="AA23" s="81">
        <f t="shared" si="10"/>
        <v>0.40235525024534979</v>
      </c>
      <c r="AB23" s="81">
        <f t="shared" si="10"/>
        <v>0.11403251555728389</v>
      </c>
      <c r="AC23" s="81">
        <f t="shared" si="10"/>
        <v>-0.18549856808122911</v>
      </c>
      <c r="AD23" s="81">
        <f t="shared" si="10"/>
        <v>-0.40429069805352924</v>
      </c>
      <c r="AE23" s="81">
        <f t="shared" si="10"/>
        <v>0.46485743280845782</v>
      </c>
      <c r="AF23" s="81">
        <f t="shared" si="10"/>
        <v>-3.5843461826715384E-2</v>
      </c>
      <c r="AG23" s="81">
        <f t="shared" si="10"/>
        <v>-0.24773453289002134</v>
      </c>
      <c r="AH23" s="81">
        <f t="shared" si="10"/>
        <v>-0.43134435657799486</v>
      </c>
      <c r="AI23" s="81">
        <f t="shared" ref="AI23:BH23" si="11">AI21/AH21*100-100</f>
        <v>0</v>
      </c>
      <c r="AJ23" s="81">
        <f t="shared" si="11"/>
        <v>-1.0633409911388298</v>
      </c>
      <c r="AK23" s="81">
        <f t="shared" si="11"/>
        <v>-0.45113779605917159</v>
      </c>
      <c r="AL23" s="81">
        <f t="shared" si="11"/>
        <v>-0.6564478507164182</v>
      </c>
      <c r="AM23" s="81">
        <f t="shared" si="11"/>
        <v>0.29181900513199821</v>
      </c>
      <c r="AN23" s="81">
        <f t="shared" si="11"/>
        <v>-1.3377926421412667E-2</v>
      </c>
      <c r="AO23" s="81">
        <f t="shared" si="11"/>
        <v>-0.54856837035053729</v>
      </c>
      <c r="AP23" s="81">
        <f t="shared" si="11"/>
        <v>-0.72985335665276807</v>
      </c>
      <c r="AQ23" s="81">
        <f t="shared" si="11"/>
        <v>0.32525834321531022</v>
      </c>
      <c r="AR23" s="81">
        <f t="shared" si="11"/>
        <v>-6.4165343960013388E-2</v>
      </c>
      <c r="AS23" s="81">
        <f t="shared" si="11"/>
        <v>-0.34468775344687685</v>
      </c>
      <c r="AT23" s="81">
        <f t="shared" si="11"/>
        <v>-0.76297049847406129</v>
      </c>
      <c r="AU23" s="81">
        <f t="shared" si="11"/>
        <v>0.24261062702888125</v>
      </c>
      <c r="AV23" s="81">
        <f t="shared" si="11"/>
        <v>0.19770929915461011</v>
      </c>
      <c r="AW23" s="81">
        <f t="shared" si="11"/>
        <v>-0.31298904538341787</v>
      </c>
      <c r="AX23" s="81">
        <f t="shared" si="11"/>
        <v>-1.170568561872912</v>
      </c>
      <c r="AY23" s="81">
        <f t="shared" si="11"/>
        <v>0.31078421216201946</v>
      </c>
      <c r="AZ23" s="81">
        <f t="shared" si="11"/>
        <v>9.2946400908800797E-2</v>
      </c>
      <c r="BA23" s="81">
        <f t="shared" si="11"/>
        <v>-0.16852386848259471</v>
      </c>
      <c r="BB23" s="81">
        <f t="shared" si="11"/>
        <v>-0.63044751438316382</v>
      </c>
      <c r="BC23" s="81">
        <f t="shared" si="11"/>
        <v>-0.19414782970461886</v>
      </c>
      <c r="BD23" s="81">
        <f t="shared" si="11"/>
        <v>0.18757815756565321</v>
      </c>
      <c r="BE23" s="81">
        <f t="shared" si="11"/>
        <v>-0.16295679911240768</v>
      </c>
      <c r="BF23" s="81">
        <f t="shared" si="11"/>
        <v>-0.1250217051571525</v>
      </c>
      <c r="BG23" s="81">
        <f t="shared" si="11"/>
        <v>-9.0406481449292642E-2</v>
      </c>
      <c r="BH23" s="81">
        <f t="shared" si="11"/>
        <v>-0.85963874290885656</v>
      </c>
    </row>
    <row r="24" spans="1:256" s="89" customFormat="1" ht="6.75" customHeight="1" x14ac:dyDescent="0.2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  <c r="O24" s="83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6"/>
      <c r="AO24" s="87"/>
      <c r="BB24" s="90"/>
      <c r="BF24" s="90"/>
    </row>
    <row r="25" spans="1:256" s="2" customFormat="1" ht="12.6" customHeight="1" x14ac:dyDescent="0.2">
      <c r="A25" s="14" t="s">
        <v>11</v>
      </c>
      <c r="B25" s="8">
        <v>26473</v>
      </c>
      <c r="C25" s="8">
        <v>26644</v>
      </c>
      <c r="D25" s="8">
        <v>26705</v>
      </c>
      <c r="E25" s="8">
        <v>26754</v>
      </c>
      <c r="F25" s="8">
        <v>26499</v>
      </c>
      <c r="G25" s="8">
        <v>26603</v>
      </c>
      <c r="H25" s="8">
        <v>26537</v>
      </c>
      <c r="I25" s="8">
        <v>26457</v>
      </c>
      <c r="J25" s="8">
        <v>26233</v>
      </c>
      <c r="K25" s="8">
        <v>26352</v>
      </c>
      <c r="L25" s="8">
        <v>26424</v>
      </c>
      <c r="M25" s="8">
        <v>26338</v>
      </c>
      <c r="N25" s="8">
        <v>26198</v>
      </c>
      <c r="O25" s="8">
        <v>26354</v>
      </c>
      <c r="P25" s="8">
        <v>26411</v>
      </c>
      <c r="Q25" s="8">
        <v>26304</v>
      </c>
      <c r="R25" s="8">
        <v>26132</v>
      </c>
      <c r="S25" s="8">
        <v>26245</v>
      </c>
      <c r="T25" s="8">
        <v>26260</v>
      </c>
      <c r="U25" s="8">
        <v>26101</v>
      </c>
      <c r="V25" s="8">
        <v>25921</v>
      </c>
      <c r="W25" s="8">
        <v>25826</v>
      </c>
      <c r="X25" s="8">
        <v>25806</v>
      </c>
      <c r="Y25" s="8">
        <v>25729</v>
      </c>
      <c r="Z25" s="8">
        <v>25522</v>
      </c>
      <c r="AA25" s="8">
        <v>25608</v>
      </c>
      <c r="AB25" s="8">
        <v>25647</v>
      </c>
      <c r="AC25" s="8">
        <v>25607</v>
      </c>
      <c r="AD25" s="8">
        <v>25471</v>
      </c>
      <c r="AE25" s="8">
        <v>25551</v>
      </c>
      <c r="AF25" s="8">
        <v>25524</v>
      </c>
      <c r="AG25" s="8">
        <v>25444</v>
      </c>
      <c r="AH25" s="8">
        <v>25318</v>
      </c>
      <c r="AI25" s="8">
        <v>25292</v>
      </c>
      <c r="AJ25" s="8">
        <v>25031</v>
      </c>
      <c r="AK25" s="8">
        <v>24882</v>
      </c>
      <c r="AL25" s="8">
        <v>24711</v>
      </c>
      <c r="AM25" s="8">
        <v>24752</v>
      </c>
      <c r="AN25" s="8">
        <v>24719</v>
      </c>
      <c r="AO25" s="8">
        <v>24660</v>
      </c>
      <c r="AP25" s="8">
        <v>24457</v>
      </c>
      <c r="AQ25" s="8">
        <v>24537</v>
      </c>
      <c r="AR25" s="8">
        <v>24500</v>
      </c>
      <c r="AS25" s="8">
        <v>24388</v>
      </c>
      <c r="AT25" s="8">
        <v>24167</v>
      </c>
      <c r="AU25" s="8">
        <v>24199</v>
      </c>
      <c r="AV25" s="8">
        <v>24219</v>
      </c>
      <c r="AW25" s="8">
        <v>24118</v>
      </c>
      <c r="AX25" s="8">
        <v>23798</v>
      </c>
      <c r="AY25" s="8">
        <v>23834</v>
      </c>
      <c r="AZ25" s="8">
        <v>23838</v>
      </c>
      <c r="BA25" s="8">
        <v>23782</v>
      </c>
      <c r="BB25" s="8">
        <v>23596</v>
      </c>
      <c r="BC25" s="8">
        <v>23463</v>
      </c>
      <c r="BD25" s="8">
        <v>23476</v>
      </c>
      <c r="BE25" s="8">
        <v>23420</v>
      </c>
      <c r="BF25" s="8">
        <v>23368</v>
      </c>
      <c r="BG25" s="8">
        <v>23340</v>
      </c>
      <c r="BH25" s="9">
        <v>23077</v>
      </c>
      <c r="BI25" s="89"/>
      <c r="BJ25" s="89"/>
      <c r="BK25" s="89"/>
      <c r="BL25" s="89"/>
      <c r="BM25" s="89"/>
      <c r="BN25" s="89"/>
      <c r="BO25" s="89"/>
    </row>
    <row r="26" spans="1:256" s="89" customFormat="1" ht="12.6" customHeight="1" x14ac:dyDescent="0.2">
      <c r="A26" s="80" t="s">
        <v>9</v>
      </c>
      <c r="B26" s="81"/>
      <c r="C26" s="81"/>
      <c r="D26" s="81"/>
      <c r="E26" s="81"/>
      <c r="F26" s="81">
        <f t="shared" ref="F26:AK26" si="12">F25/B25*100-100</f>
        <v>9.8213273901720299E-2</v>
      </c>
      <c r="G26" s="81">
        <f t="shared" si="12"/>
        <v>-0.15388079867886972</v>
      </c>
      <c r="H26" s="81">
        <f t="shared" si="12"/>
        <v>-0.62909567496724605</v>
      </c>
      <c r="I26" s="81">
        <f t="shared" si="12"/>
        <v>-1.1101143754204941</v>
      </c>
      <c r="J26" s="81">
        <f t="shared" si="12"/>
        <v>-1.0038114645835776</v>
      </c>
      <c r="K26" s="81">
        <f t="shared" si="12"/>
        <v>-0.9435026124873076</v>
      </c>
      <c r="L26" s="81">
        <f t="shared" si="12"/>
        <v>-0.42582055243622108</v>
      </c>
      <c r="M26" s="81">
        <f t="shared" si="12"/>
        <v>-0.4497864459311387</v>
      </c>
      <c r="N26" s="81">
        <f t="shared" si="12"/>
        <v>-0.13341973849730948</v>
      </c>
      <c r="O26" s="81">
        <f t="shared" si="12"/>
        <v>7.5895567698864852E-3</v>
      </c>
      <c r="P26" s="81">
        <f t="shared" si="12"/>
        <v>-4.9197699061451772E-2</v>
      </c>
      <c r="Q26" s="81">
        <f t="shared" si="12"/>
        <v>-0.12909104715620856</v>
      </c>
      <c r="R26" s="81">
        <f t="shared" si="12"/>
        <v>-0.25192762806321412</v>
      </c>
      <c r="S26" s="81">
        <f t="shared" si="12"/>
        <v>-0.41359945359337758</v>
      </c>
      <c r="T26" s="81">
        <f t="shared" si="12"/>
        <v>-0.57173147552155967</v>
      </c>
      <c r="U26" s="81">
        <f t="shared" si="12"/>
        <v>-0.77174574209244895</v>
      </c>
      <c r="V26" s="81">
        <f t="shared" si="12"/>
        <v>-0.80743915505892971</v>
      </c>
      <c r="W26" s="81">
        <f t="shared" si="12"/>
        <v>-1.5964945703943556</v>
      </c>
      <c r="X26" s="81">
        <f t="shared" si="12"/>
        <v>-1.7288651942117212</v>
      </c>
      <c r="Y26" s="81">
        <f t="shared" si="12"/>
        <v>-1.4252327497030706</v>
      </c>
      <c r="Z26" s="81">
        <f t="shared" si="12"/>
        <v>-1.539292465568451</v>
      </c>
      <c r="AA26" s="81">
        <f t="shared" si="12"/>
        <v>-0.84411058623092572</v>
      </c>
      <c r="AB26" s="81">
        <f t="shared" si="12"/>
        <v>-0.61613578237619038</v>
      </c>
      <c r="AC26" s="81">
        <f t="shared" si="12"/>
        <v>-0.47417311205254009</v>
      </c>
      <c r="AD26" s="81">
        <f t="shared" si="12"/>
        <v>-0.19982759971789221</v>
      </c>
      <c r="AE26" s="81">
        <f t="shared" si="12"/>
        <v>-0.22258669165886147</v>
      </c>
      <c r="AF26" s="81">
        <f t="shared" si="12"/>
        <v>-0.47958825593636334</v>
      </c>
      <c r="AG26" s="81">
        <f t="shared" si="12"/>
        <v>-0.63654469481001286</v>
      </c>
      <c r="AH26" s="81">
        <f t="shared" si="12"/>
        <v>-0.60068312983392502</v>
      </c>
      <c r="AI26" s="81">
        <f t="shared" si="12"/>
        <v>-1.0136589565966148</v>
      </c>
      <c r="AJ26" s="81">
        <f t="shared" si="12"/>
        <v>-1.9315154364519742</v>
      </c>
      <c r="AK26" s="81">
        <f t="shared" si="12"/>
        <v>-2.2087722056280512</v>
      </c>
      <c r="AL26" s="81">
        <f t="shared" ref="AL26:BH26" si="13">AL25/AH25*100-100</f>
        <v>-2.3975037522711062</v>
      </c>
      <c r="AM26" s="81">
        <f t="shared" si="13"/>
        <v>-2.1350624703463552</v>
      </c>
      <c r="AN26" s="81">
        <f t="shared" si="13"/>
        <v>-1.2464543965482733</v>
      </c>
      <c r="AO26" s="81">
        <f t="shared" si="13"/>
        <v>-0.89221123703882199</v>
      </c>
      <c r="AP26" s="81">
        <f t="shared" si="13"/>
        <v>-1.0278823196147471</v>
      </c>
      <c r="AQ26" s="81">
        <f t="shared" si="13"/>
        <v>-0.8686166774402011</v>
      </c>
      <c r="AR26" s="81">
        <f t="shared" si="13"/>
        <v>-0.88595816982888209</v>
      </c>
      <c r="AS26" s="81">
        <f t="shared" si="13"/>
        <v>-1.1030008110300145</v>
      </c>
      <c r="AT26" s="81">
        <f t="shared" si="13"/>
        <v>-1.185754589688031</v>
      </c>
      <c r="AU26" s="81">
        <f t="shared" si="13"/>
        <v>-1.3775115132249312</v>
      </c>
      <c r="AV26" s="81">
        <f t="shared" si="13"/>
        <v>-1.1469387755102076</v>
      </c>
      <c r="AW26" s="81">
        <f t="shared" si="13"/>
        <v>-1.1071018533705086</v>
      </c>
      <c r="AX26" s="81">
        <f t="shared" si="13"/>
        <v>-1.526875491372536</v>
      </c>
      <c r="AY26" s="81">
        <f t="shared" si="13"/>
        <v>-1.5083267903632418</v>
      </c>
      <c r="AZ26" s="81">
        <f t="shared" si="13"/>
        <v>-1.5731450514059162</v>
      </c>
      <c r="BA26" s="81">
        <f t="shared" si="13"/>
        <v>-1.3931503441413042</v>
      </c>
      <c r="BB26" s="81">
        <f t="shared" si="13"/>
        <v>-0.84881082443902756</v>
      </c>
      <c r="BC26" s="81">
        <f t="shared" si="13"/>
        <v>-1.5565998153897738</v>
      </c>
      <c r="BD26" s="81">
        <f t="shared" si="13"/>
        <v>-1.518583773806526</v>
      </c>
      <c r="BE26" s="81">
        <f t="shared" si="13"/>
        <v>-1.5221596165166886</v>
      </c>
      <c r="BF26" s="81">
        <f t="shared" si="13"/>
        <v>-0.96626546872352037</v>
      </c>
      <c r="BG26" s="81">
        <f t="shared" si="13"/>
        <v>-0.52422963815368462</v>
      </c>
      <c r="BH26" s="81">
        <f t="shared" si="13"/>
        <v>-1.6996081104106366</v>
      </c>
    </row>
    <row r="27" spans="1:256" s="89" customFormat="1" ht="12.6" customHeight="1" x14ac:dyDescent="0.2">
      <c r="A27" s="80" t="s">
        <v>10</v>
      </c>
      <c r="B27" s="81"/>
      <c r="C27" s="81">
        <f t="shared" ref="C27:AH27" si="14">C25/B25*100-100</f>
        <v>0.64594114758433818</v>
      </c>
      <c r="D27" s="81">
        <f t="shared" si="14"/>
        <v>0.22894460291247754</v>
      </c>
      <c r="E27" s="81">
        <f t="shared" si="14"/>
        <v>0.18348623853211166</v>
      </c>
      <c r="F27" s="81">
        <f t="shared" si="14"/>
        <v>-0.95312850414892125</v>
      </c>
      <c r="G27" s="81">
        <f t="shared" si="14"/>
        <v>0.39246764028830228</v>
      </c>
      <c r="H27" s="81">
        <f t="shared" si="14"/>
        <v>-0.2480923204149974</v>
      </c>
      <c r="I27" s="81">
        <f t="shared" si="14"/>
        <v>-0.30146587783094958</v>
      </c>
      <c r="J27" s="81">
        <f t="shared" si="14"/>
        <v>-0.84665683939978464</v>
      </c>
      <c r="K27" s="81">
        <f t="shared" si="14"/>
        <v>0.45362711089084939</v>
      </c>
      <c r="L27" s="81">
        <f t="shared" si="14"/>
        <v>0.27322404371584241</v>
      </c>
      <c r="M27" s="81">
        <f t="shared" si="14"/>
        <v>-0.32546170148350484</v>
      </c>
      <c r="N27" s="81">
        <f t="shared" si="14"/>
        <v>-0.53155137064318581</v>
      </c>
      <c r="O27" s="81">
        <f t="shared" si="14"/>
        <v>0.59546530269484776</v>
      </c>
      <c r="P27" s="81">
        <f t="shared" si="14"/>
        <v>0.2162859527965395</v>
      </c>
      <c r="Q27" s="81">
        <f t="shared" si="14"/>
        <v>-0.40513422437619795</v>
      </c>
      <c r="R27" s="81">
        <f t="shared" si="14"/>
        <v>-0.65389294403892961</v>
      </c>
      <c r="S27" s="81">
        <f t="shared" si="14"/>
        <v>0.43242002142966385</v>
      </c>
      <c r="T27" s="81">
        <f t="shared" si="14"/>
        <v>5.7153743570211191E-2</v>
      </c>
      <c r="U27" s="81">
        <f t="shared" si="14"/>
        <v>-0.60548362528561483</v>
      </c>
      <c r="V27" s="81">
        <f t="shared" si="14"/>
        <v>-0.68962874985632538</v>
      </c>
      <c r="W27" s="81">
        <f t="shared" si="14"/>
        <v>-0.36649820608772643</v>
      </c>
      <c r="X27" s="81">
        <f t="shared" si="14"/>
        <v>-7.7441338186318376E-2</v>
      </c>
      <c r="Y27" s="81">
        <f t="shared" si="14"/>
        <v>-0.29838022165388622</v>
      </c>
      <c r="Z27" s="81">
        <f t="shared" si="14"/>
        <v>-0.80453962454816974</v>
      </c>
      <c r="AA27" s="81">
        <f t="shared" si="14"/>
        <v>0.33696418775957682</v>
      </c>
      <c r="AB27" s="81">
        <f t="shared" si="14"/>
        <v>0.15229615745080594</v>
      </c>
      <c r="AC27" s="81">
        <f t="shared" si="14"/>
        <v>-0.15596366046710841</v>
      </c>
      <c r="AD27" s="81">
        <f t="shared" si="14"/>
        <v>-0.53110477603780737</v>
      </c>
      <c r="AE27" s="81">
        <f t="shared" si="14"/>
        <v>0.31408268226611824</v>
      </c>
      <c r="AF27" s="81">
        <f t="shared" si="14"/>
        <v>-0.1056710109193375</v>
      </c>
      <c r="AG27" s="81">
        <f t="shared" si="14"/>
        <v>-0.31343049678733337</v>
      </c>
      <c r="AH27" s="81">
        <f t="shared" si="14"/>
        <v>-0.49520515642194596</v>
      </c>
      <c r="AI27" s="81">
        <f t="shared" ref="AI27:BH27" si="15">AI25/AH25*100-100</f>
        <v>-0.10269373568212359</v>
      </c>
      <c r="AJ27" s="81">
        <f t="shared" si="15"/>
        <v>-1.0319468606674036</v>
      </c>
      <c r="AK27" s="81">
        <f t="shared" si="15"/>
        <v>-0.59526187527465879</v>
      </c>
      <c r="AL27" s="81">
        <f t="shared" si="15"/>
        <v>-0.6872437906920652</v>
      </c>
      <c r="AM27" s="81">
        <f t="shared" si="15"/>
        <v>0.16591801222128311</v>
      </c>
      <c r="AN27" s="81">
        <f t="shared" si="15"/>
        <v>-0.13332255979314311</v>
      </c>
      <c r="AO27" s="81">
        <f t="shared" si="15"/>
        <v>-0.23868279461143516</v>
      </c>
      <c r="AP27" s="81">
        <f t="shared" si="15"/>
        <v>-0.82319545823195028</v>
      </c>
      <c r="AQ27" s="81">
        <f t="shared" si="15"/>
        <v>0.32710471439669675</v>
      </c>
      <c r="AR27" s="81">
        <f t="shared" si="15"/>
        <v>-0.15079268044178207</v>
      </c>
      <c r="AS27" s="81">
        <f t="shared" si="15"/>
        <v>-0.45714285714285552</v>
      </c>
      <c r="AT27" s="81">
        <f t="shared" si="15"/>
        <v>-0.90618336886993234</v>
      </c>
      <c r="AU27" s="81">
        <f t="shared" si="15"/>
        <v>0.13241196673148181</v>
      </c>
      <c r="AV27" s="81">
        <f t="shared" si="15"/>
        <v>8.2648043307571584E-2</v>
      </c>
      <c r="AW27" s="81">
        <f t="shared" si="15"/>
        <v>-0.4170279532598471</v>
      </c>
      <c r="AX27" s="81">
        <f t="shared" si="15"/>
        <v>-1.326809851563155</v>
      </c>
      <c r="AY27" s="81">
        <f t="shared" si="15"/>
        <v>0.15127321623667456</v>
      </c>
      <c r="AZ27" s="81">
        <f t="shared" si="15"/>
        <v>1.6782747335739145E-2</v>
      </c>
      <c r="BA27" s="81">
        <f t="shared" si="15"/>
        <v>-0.23491903683195403</v>
      </c>
      <c r="BB27" s="81">
        <f t="shared" si="15"/>
        <v>-0.78210411235387767</v>
      </c>
      <c r="BC27" s="81">
        <f t="shared" si="15"/>
        <v>-0.56365485675537741</v>
      </c>
      <c r="BD27" s="81">
        <f t="shared" si="15"/>
        <v>5.5406384520310326E-2</v>
      </c>
      <c r="BE27" s="81">
        <f t="shared" si="15"/>
        <v>-0.23854148918044871</v>
      </c>
      <c r="BF27" s="81">
        <f t="shared" si="15"/>
        <v>-0.22203245089667689</v>
      </c>
      <c r="BG27" s="81">
        <f t="shared" si="15"/>
        <v>-0.1198219787743966</v>
      </c>
      <c r="BH27" s="81">
        <f t="shared" si="15"/>
        <v>-1.1268209083119132</v>
      </c>
    </row>
    <row r="28" spans="1:256" s="89" customFormat="1" ht="5.25" customHeight="1" x14ac:dyDescent="0.2">
      <c r="A28" s="6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83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6"/>
      <c r="AO28" s="87"/>
      <c r="BB28" s="90"/>
      <c r="BF28" s="90"/>
    </row>
    <row r="29" spans="1:256" ht="12.6" customHeight="1" x14ac:dyDescent="0.2">
      <c r="A29" s="7" t="s">
        <v>13</v>
      </c>
      <c r="B29" s="8">
        <v>625</v>
      </c>
      <c r="C29" s="8">
        <v>551</v>
      </c>
      <c r="D29" s="8">
        <v>363</v>
      </c>
      <c r="E29" s="8">
        <v>439</v>
      </c>
      <c r="F29" s="8">
        <v>603</v>
      </c>
      <c r="G29" s="8">
        <v>481</v>
      </c>
      <c r="H29" s="8">
        <v>394</v>
      </c>
      <c r="I29" s="8">
        <v>435</v>
      </c>
      <c r="J29" s="8">
        <v>547</v>
      </c>
      <c r="K29" s="8">
        <v>470</v>
      </c>
      <c r="L29" s="8">
        <v>364</v>
      </c>
      <c r="M29" s="8">
        <v>416</v>
      </c>
      <c r="N29" s="8">
        <v>579</v>
      </c>
      <c r="O29" s="8">
        <v>571</v>
      </c>
      <c r="P29" s="8">
        <v>373</v>
      </c>
      <c r="Q29" s="8">
        <v>348</v>
      </c>
      <c r="R29" s="8">
        <v>563</v>
      </c>
      <c r="S29" s="8">
        <v>382</v>
      </c>
      <c r="T29" s="8">
        <v>369</v>
      </c>
      <c r="U29" s="8">
        <v>344</v>
      </c>
      <c r="V29" s="8">
        <v>627</v>
      </c>
      <c r="W29" s="8">
        <v>403</v>
      </c>
      <c r="X29" s="8">
        <v>338</v>
      </c>
      <c r="Y29" s="8">
        <v>371</v>
      </c>
      <c r="Z29" s="8">
        <v>502</v>
      </c>
      <c r="AA29" s="8">
        <v>389</v>
      </c>
      <c r="AB29" s="8">
        <v>353</v>
      </c>
      <c r="AC29" s="8">
        <v>370</v>
      </c>
      <c r="AD29" s="8">
        <v>522</v>
      </c>
      <c r="AE29" s="8">
        <v>404</v>
      </c>
      <c r="AF29" s="8">
        <v>314</v>
      </c>
      <c r="AG29" s="8">
        <v>348</v>
      </c>
      <c r="AH29" s="8">
        <v>513</v>
      </c>
      <c r="AI29" s="8">
        <v>362</v>
      </c>
      <c r="AJ29" s="8">
        <v>278</v>
      </c>
      <c r="AK29" s="8">
        <v>279</v>
      </c>
      <c r="AL29" s="8">
        <v>485</v>
      </c>
      <c r="AM29" s="8">
        <v>321</v>
      </c>
      <c r="AN29" s="8">
        <v>263</v>
      </c>
      <c r="AO29" s="8">
        <v>323</v>
      </c>
      <c r="AP29" s="8">
        <v>457</v>
      </c>
      <c r="AQ29" s="8">
        <v>364</v>
      </c>
      <c r="AR29" s="8">
        <v>260</v>
      </c>
      <c r="AS29" s="8">
        <v>279</v>
      </c>
      <c r="AT29" s="8">
        <v>414</v>
      </c>
      <c r="AU29" s="8">
        <v>388</v>
      </c>
      <c r="AV29" s="8">
        <v>261</v>
      </c>
      <c r="AW29" s="8">
        <v>292</v>
      </c>
      <c r="AX29" s="8">
        <v>376</v>
      </c>
      <c r="AY29" s="8">
        <v>176</v>
      </c>
      <c r="AZ29" s="8">
        <v>230</v>
      </c>
      <c r="BA29" s="8">
        <v>282</v>
      </c>
      <c r="BB29" s="8">
        <v>357</v>
      </c>
      <c r="BC29" s="8">
        <v>273</v>
      </c>
      <c r="BD29" s="8">
        <v>258</v>
      </c>
      <c r="BE29" s="8">
        <v>260</v>
      </c>
      <c r="BF29" s="8">
        <v>425</v>
      </c>
      <c r="BG29" s="8">
        <v>269</v>
      </c>
      <c r="BH29" s="9">
        <v>224</v>
      </c>
    </row>
    <row r="30" spans="1:256" s="68" customFormat="1" ht="12.6" customHeight="1" x14ac:dyDescent="0.2">
      <c r="A30" s="80" t="s">
        <v>9</v>
      </c>
      <c r="B30" s="81"/>
      <c r="C30" s="81"/>
      <c r="D30" s="81"/>
      <c r="E30" s="81"/>
      <c r="F30" s="81">
        <f t="shared" ref="F30:AK30" si="16">F29/B29*100-100</f>
        <v>-3.519999999999996</v>
      </c>
      <c r="G30" s="81">
        <f t="shared" si="16"/>
        <v>-12.704174228675129</v>
      </c>
      <c r="H30" s="81">
        <f t="shared" si="16"/>
        <v>8.5399449035812722</v>
      </c>
      <c r="I30" s="81">
        <f t="shared" si="16"/>
        <v>-0.91116173120728661</v>
      </c>
      <c r="J30" s="81">
        <f t="shared" si="16"/>
        <v>-9.286898839137649</v>
      </c>
      <c r="K30" s="81">
        <f t="shared" si="16"/>
        <v>-2.2869022869022757</v>
      </c>
      <c r="L30" s="81">
        <f t="shared" si="16"/>
        <v>-7.6142131979695478</v>
      </c>
      <c r="M30" s="81">
        <f t="shared" si="16"/>
        <v>-4.3678160919540261</v>
      </c>
      <c r="N30" s="81">
        <f t="shared" si="16"/>
        <v>5.8500914076782493</v>
      </c>
      <c r="O30" s="81">
        <f t="shared" si="16"/>
        <v>21.489361702127653</v>
      </c>
      <c r="P30" s="81">
        <f t="shared" si="16"/>
        <v>2.4725274725274602</v>
      </c>
      <c r="Q30" s="81">
        <f t="shared" si="16"/>
        <v>-16.34615384615384</v>
      </c>
      <c r="R30" s="81">
        <f t="shared" si="16"/>
        <v>-2.7633851468048363</v>
      </c>
      <c r="S30" s="81">
        <f t="shared" si="16"/>
        <v>-33.099824868651481</v>
      </c>
      <c r="T30" s="81">
        <f t="shared" si="16"/>
        <v>-1.0723860589812375</v>
      </c>
      <c r="U30" s="81">
        <f t="shared" si="16"/>
        <v>-1.1494252873563227</v>
      </c>
      <c r="V30" s="81">
        <f t="shared" si="16"/>
        <v>11.367673179396093</v>
      </c>
      <c r="W30" s="81">
        <f t="shared" si="16"/>
        <v>5.4973821989528773</v>
      </c>
      <c r="X30" s="81">
        <f t="shared" si="16"/>
        <v>-8.4010840108401084</v>
      </c>
      <c r="Y30" s="81">
        <f t="shared" si="16"/>
        <v>7.8488372093023173</v>
      </c>
      <c r="Z30" s="81">
        <f t="shared" si="16"/>
        <v>-19.936204146730461</v>
      </c>
      <c r="AA30" s="81">
        <f t="shared" si="16"/>
        <v>-3.4739454094292768</v>
      </c>
      <c r="AB30" s="81">
        <f t="shared" si="16"/>
        <v>4.4378698224851973</v>
      </c>
      <c r="AC30" s="81">
        <f t="shared" si="16"/>
        <v>-0.26954177897574993</v>
      </c>
      <c r="AD30" s="81">
        <f t="shared" si="16"/>
        <v>3.9840637450199097</v>
      </c>
      <c r="AE30" s="81">
        <f t="shared" si="16"/>
        <v>3.8560411311053997</v>
      </c>
      <c r="AF30" s="81">
        <f t="shared" si="16"/>
        <v>-11.048158640226617</v>
      </c>
      <c r="AG30" s="81">
        <f t="shared" si="16"/>
        <v>-5.9459459459459367</v>
      </c>
      <c r="AH30" s="81">
        <f t="shared" si="16"/>
        <v>-1.7241379310344911</v>
      </c>
      <c r="AI30" s="81">
        <f t="shared" si="16"/>
        <v>-10.396039603960389</v>
      </c>
      <c r="AJ30" s="81">
        <f t="shared" si="16"/>
        <v>-11.464968152866234</v>
      </c>
      <c r="AK30" s="81">
        <f t="shared" si="16"/>
        <v>-19.827586206896555</v>
      </c>
      <c r="AL30" s="81">
        <f t="shared" ref="AL30:BH30" si="17">AL29/AH29*100-100</f>
        <v>-5.4580896686159832</v>
      </c>
      <c r="AM30" s="81">
        <f t="shared" si="17"/>
        <v>-11.325966850828735</v>
      </c>
      <c r="AN30" s="81">
        <f t="shared" si="17"/>
        <v>-5.3956834532374103</v>
      </c>
      <c r="AO30" s="81">
        <f t="shared" si="17"/>
        <v>15.770609318996407</v>
      </c>
      <c r="AP30" s="81">
        <f t="shared" si="17"/>
        <v>-5.7731958762886677</v>
      </c>
      <c r="AQ30" s="81">
        <f t="shared" si="17"/>
        <v>13.395638629283482</v>
      </c>
      <c r="AR30" s="81">
        <f t="shared" si="17"/>
        <v>-1.1406844106463865</v>
      </c>
      <c r="AS30" s="81">
        <f t="shared" si="17"/>
        <v>-13.622291021671828</v>
      </c>
      <c r="AT30" s="81">
        <f t="shared" si="17"/>
        <v>-9.4091903719912438</v>
      </c>
      <c r="AU30" s="81">
        <f t="shared" si="17"/>
        <v>6.5934065934065984</v>
      </c>
      <c r="AV30" s="81">
        <f t="shared" si="17"/>
        <v>0.3846153846153868</v>
      </c>
      <c r="AW30" s="81">
        <f t="shared" si="17"/>
        <v>4.6594982078853207</v>
      </c>
      <c r="AX30" s="81">
        <f t="shared" si="17"/>
        <v>-9.1787439613526516</v>
      </c>
      <c r="AY30" s="81">
        <f t="shared" si="17"/>
        <v>-54.639175257731956</v>
      </c>
      <c r="AZ30" s="81">
        <f t="shared" si="17"/>
        <v>-11.877394636015325</v>
      </c>
      <c r="BA30" s="81">
        <f t="shared" si="17"/>
        <v>-3.4246575342465775</v>
      </c>
      <c r="BB30" s="81">
        <f t="shared" si="17"/>
        <v>-5.0531914893616943</v>
      </c>
      <c r="BC30" s="81">
        <f t="shared" si="17"/>
        <v>55.113636363636346</v>
      </c>
      <c r="BD30" s="81">
        <f t="shared" si="17"/>
        <v>12.173913043478251</v>
      </c>
      <c r="BE30" s="81">
        <f t="shared" si="17"/>
        <v>-7.8014184397163149</v>
      </c>
      <c r="BF30" s="81">
        <f t="shared" si="17"/>
        <v>19.047619047619051</v>
      </c>
      <c r="BG30" s="81">
        <f t="shared" si="17"/>
        <v>-1.46520146520146</v>
      </c>
      <c r="BH30" s="81">
        <f t="shared" si="17"/>
        <v>-13.178294573643413</v>
      </c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</row>
    <row r="31" spans="1:256" s="68" customFormat="1" ht="12.6" customHeight="1" x14ac:dyDescent="0.2">
      <c r="A31" s="80" t="s">
        <v>10</v>
      </c>
      <c r="B31" s="81"/>
      <c r="C31" s="81">
        <f t="shared" ref="C31:AH31" si="18">C29/B29*100-100</f>
        <v>-11.839999999999989</v>
      </c>
      <c r="D31" s="81">
        <f t="shared" si="18"/>
        <v>-34.119782214156075</v>
      </c>
      <c r="E31" s="81">
        <f t="shared" si="18"/>
        <v>20.936639118457293</v>
      </c>
      <c r="F31" s="81">
        <f t="shared" si="18"/>
        <v>37.357630979498879</v>
      </c>
      <c r="G31" s="81">
        <f t="shared" si="18"/>
        <v>-20.232172470978441</v>
      </c>
      <c r="H31" s="81">
        <f t="shared" si="18"/>
        <v>-18.087318087318081</v>
      </c>
      <c r="I31" s="81">
        <f t="shared" si="18"/>
        <v>10.406091370558372</v>
      </c>
      <c r="J31" s="81">
        <f t="shared" si="18"/>
        <v>25.747126436781613</v>
      </c>
      <c r="K31" s="81">
        <f t="shared" si="18"/>
        <v>-14.076782449725783</v>
      </c>
      <c r="L31" s="81">
        <f t="shared" si="18"/>
        <v>-22.553191489361694</v>
      </c>
      <c r="M31" s="81">
        <f t="shared" si="18"/>
        <v>14.285714285714278</v>
      </c>
      <c r="N31" s="81">
        <f t="shared" si="18"/>
        <v>39.182692307692321</v>
      </c>
      <c r="O31" s="81">
        <f t="shared" si="18"/>
        <v>-1.3816925734024181</v>
      </c>
      <c r="P31" s="81">
        <f t="shared" si="18"/>
        <v>-34.676007005253936</v>
      </c>
      <c r="Q31" s="81">
        <f t="shared" si="18"/>
        <v>-6.702412868632706</v>
      </c>
      <c r="R31" s="81">
        <f t="shared" si="18"/>
        <v>61.781609195402297</v>
      </c>
      <c r="S31" s="81">
        <f t="shared" si="18"/>
        <v>-32.149200710479576</v>
      </c>
      <c r="T31" s="81">
        <f t="shared" si="18"/>
        <v>-3.4031413612565444</v>
      </c>
      <c r="U31" s="81">
        <f t="shared" si="18"/>
        <v>-6.7750677506775077</v>
      </c>
      <c r="V31" s="81">
        <f t="shared" si="18"/>
        <v>82.267441860465112</v>
      </c>
      <c r="W31" s="81">
        <f t="shared" si="18"/>
        <v>-35.725677830940995</v>
      </c>
      <c r="X31" s="81">
        <f t="shared" si="18"/>
        <v>-16.129032258064512</v>
      </c>
      <c r="Y31" s="81">
        <f t="shared" si="18"/>
        <v>9.7633136094674455</v>
      </c>
      <c r="Z31" s="81">
        <f t="shared" si="18"/>
        <v>35.309973045822119</v>
      </c>
      <c r="AA31" s="81">
        <f t="shared" si="18"/>
        <v>-22.509960159362549</v>
      </c>
      <c r="AB31" s="81">
        <f t="shared" si="18"/>
        <v>-9.2544987146529536</v>
      </c>
      <c r="AC31" s="81">
        <f t="shared" si="18"/>
        <v>4.8158640226628933</v>
      </c>
      <c r="AD31" s="81">
        <f t="shared" si="18"/>
        <v>41.081081081081095</v>
      </c>
      <c r="AE31" s="81">
        <f t="shared" si="18"/>
        <v>-22.605363984674327</v>
      </c>
      <c r="AF31" s="81">
        <f t="shared" si="18"/>
        <v>-22.277227722772281</v>
      </c>
      <c r="AG31" s="81">
        <f t="shared" si="18"/>
        <v>10.828025477707001</v>
      </c>
      <c r="AH31" s="81">
        <f t="shared" si="18"/>
        <v>47.413793103448256</v>
      </c>
      <c r="AI31" s="81">
        <f t="shared" ref="AI31:BH31" si="19">AI29/AH29*100-100</f>
        <v>-29.434697855750485</v>
      </c>
      <c r="AJ31" s="81">
        <f t="shared" si="19"/>
        <v>-23.204419889502759</v>
      </c>
      <c r="AK31" s="81">
        <f t="shared" si="19"/>
        <v>0.35971223021581977</v>
      </c>
      <c r="AL31" s="81">
        <f t="shared" si="19"/>
        <v>73.835125448028691</v>
      </c>
      <c r="AM31" s="81">
        <f t="shared" si="19"/>
        <v>-33.814432989690729</v>
      </c>
      <c r="AN31" s="81">
        <f t="shared" si="19"/>
        <v>-18.068535825545169</v>
      </c>
      <c r="AO31" s="81">
        <f t="shared" si="19"/>
        <v>22.813688212927758</v>
      </c>
      <c r="AP31" s="81">
        <f t="shared" si="19"/>
        <v>41.486068111455097</v>
      </c>
      <c r="AQ31" s="81">
        <f t="shared" si="19"/>
        <v>-20.350109409190381</v>
      </c>
      <c r="AR31" s="81">
        <f t="shared" si="19"/>
        <v>-28.571428571428569</v>
      </c>
      <c r="AS31" s="81">
        <f t="shared" si="19"/>
        <v>7.3076923076923066</v>
      </c>
      <c r="AT31" s="81">
        <f t="shared" si="19"/>
        <v>48.387096774193537</v>
      </c>
      <c r="AU31" s="81">
        <f t="shared" si="19"/>
        <v>-6.2801932367149647</v>
      </c>
      <c r="AV31" s="81">
        <f t="shared" si="19"/>
        <v>-32.731958762886592</v>
      </c>
      <c r="AW31" s="81">
        <f t="shared" si="19"/>
        <v>11.87739463601531</v>
      </c>
      <c r="AX31" s="81">
        <f t="shared" si="19"/>
        <v>28.767123287671239</v>
      </c>
      <c r="AY31" s="81">
        <f t="shared" si="19"/>
        <v>-53.191489361702125</v>
      </c>
      <c r="AZ31" s="81">
        <f t="shared" si="19"/>
        <v>30.681818181818187</v>
      </c>
      <c r="BA31" s="81">
        <f t="shared" si="19"/>
        <v>22.608695652173921</v>
      </c>
      <c r="BB31" s="81">
        <f t="shared" si="19"/>
        <v>26.59574468085107</v>
      </c>
      <c r="BC31" s="81">
        <f t="shared" si="19"/>
        <v>-23.529411764705884</v>
      </c>
      <c r="BD31" s="81">
        <f t="shared" si="19"/>
        <v>-5.4945054945055034</v>
      </c>
      <c r="BE31" s="81">
        <f t="shared" si="19"/>
        <v>0.77519379844960667</v>
      </c>
      <c r="BF31" s="81">
        <f t="shared" si="19"/>
        <v>63.461538461538453</v>
      </c>
      <c r="BG31" s="81">
        <f t="shared" si="19"/>
        <v>-36.705882352941174</v>
      </c>
      <c r="BH31" s="81">
        <f t="shared" si="19"/>
        <v>-16.728624535315987</v>
      </c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</row>
    <row r="32" spans="1:256" s="68" customFormat="1" ht="12.6" customHeight="1" x14ac:dyDescent="0.2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88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ht="12.6" customHeight="1" x14ac:dyDescent="0.2">
      <c r="A33" s="7" t="s">
        <v>14</v>
      </c>
      <c r="B33" s="8">
        <v>895</v>
      </c>
      <c r="C33" s="8">
        <v>354</v>
      </c>
      <c r="D33" s="8">
        <v>314</v>
      </c>
      <c r="E33" s="8">
        <v>345</v>
      </c>
      <c r="F33" s="8">
        <v>966</v>
      </c>
      <c r="G33" s="8">
        <v>408</v>
      </c>
      <c r="H33" s="8">
        <v>347</v>
      </c>
      <c r="I33" s="8">
        <v>448</v>
      </c>
      <c r="J33" s="8">
        <v>819</v>
      </c>
      <c r="K33" s="8">
        <v>294</v>
      </c>
      <c r="L33" s="8">
        <v>262</v>
      </c>
      <c r="M33" s="8">
        <v>486</v>
      </c>
      <c r="N33" s="8">
        <v>669</v>
      </c>
      <c r="O33" s="8">
        <v>355</v>
      </c>
      <c r="P33" s="8">
        <v>324</v>
      </c>
      <c r="Q33" s="8">
        <v>458</v>
      </c>
      <c r="R33" s="8">
        <v>755</v>
      </c>
      <c r="S33" s="8">
        <v>294</v>
      </c>
      <c r="T33" s="8">
        <v>288</v>
      </c>
      <c r="U33" s="8">
        <v>485</v>
      </c>
      <c r="V33" s="8">
        <v>709</v>
      </c>
      <c r="W33" s="8">
        <v>453</v>
      </c>
      <c r="X33" s="8">
        <v>304</v>
      </c>
      <c r="Y33" s="8">
        <v>414</v>
      </c>
      <c r="Z33" s="8">
        <v>709</v>
      </c>
      <c r="AA33" s="8">
        <v>284</v>
      </c>
      <c r="AB33" s="8">
        <v>291</v>
      </c>
      <c r="AC33" s="8">
        <v>490</v>
      </c>
      <c r="AD33" s="8">
        <v>642</v>
      </c>
      <c r="AE33" s="8">
        <v>267</v>
      </c>
      <c r="AF33" s="8">
        <v>275</v>
      </c>
      <c r="AG33" s="8">
        <v>394</v>
      </c>
      <c r="AH33" s="8">
        <v>640</v>
      </c>
      <c r="AI33" s="8">
        <v>455</v>
      </c>
      <c r="AJ33" s="8">
        <v>681</v>
      </c>
      <c r="AK33" s="8">
        <v>460</v>
      </c>
      <c r="AL33" s="8">
        <v>666</v>
      </c>
      <c r="AM33" s="8">
        <v>254</v>
      </c>
      <c r="AN33" s="8">
        <v>265</v>
      </c>
      <c r="AO33" s="8">
        <v>390</v>
      </c>
      <c r="AP33" s="8">
        <v>649</v>
      </c>
      <c r="AQ33" s="8">
        <v>313</v>
      </c>
      <c r="AR33" s="8">
        <v>302</v>
      </c>
      <c r="AS33" s="8">
        <v>355</v>
      </c>
      <c r="AT33" s="8">
        <v>651</v>
      </c>
      <c r="AU33" s="8">
        <v>306</v>
      </c>
      <c r="AV33" s="8">
        <v>231</v>
      </c>
      <c r="AW33" s="8">
        <v>311</v>
      </c>
      <c r="AX33" s="8">
        <v>712</v>
      </c>
      <c r="AY33" s="8">
        <v>175</v>
      </c>
      <c r="AZ33" s="8">
        <v>239</v>
      </c>
      <c r="BA33" s="8">
        <v>342</v>
      </c>
      <c r="BB33" s="8">
        <v>592</v>
      </c>
      <c r="BC33" s="8">
        <v>440</v>
      </c>
      <c r="BD33" s="8">
        <v>266</v>
      </c>
      <c r="BE33" s="8">
        <v>278</v>
      </c>
      <c r="BF33" s="8">
        <v>503</v>
      </c>
      <c r="BG33" s="8">
        <v>316</v>
      </c>
      <c r="BH33" s="9">
        <v>466</v>
      </c>
    </row>
    <row r="34" spans="1:256" s="68" customFormat="1" ht="13.9" customHeight="1" x14ac:dyDescent="0.2">
      <c r="A34" s="80" t="s">
        <v>9</v>
      </c>
      <c r="B34" s="81"/>
      <c r="C34" s="81"/>
      <c r="D34" s="81"/>
      <c r="E34" s="81"/>
      <c r="F34" s="81">
        <f t="shared" ref="F34:AK34" si="20">F33/B33*100-100</f>
        <v>7.9329608938547551</v>
      </c>
      <c r="G34" s="81">
        <f t="shared" si="20"/>
        <v>15.254237288135599</v>
      </c>
      <c r="H34" s="81">
        <f t="shared" si="20"/>
        <v>10.509554140127392</v>
      </c>
      <c r="I34" s="81">
        <f t="shared" si="20"/>
        <v>29.855072463768096</v>
      </c>
      <c r="J34" s="81">
        <f t="shared" si="20"/>
        <v>-15.217391304347828</v>
      </c>
      <c r="K34" s="81">
        <f t="shared" si="20"/>
        <v>-27.941176470588232</v>
      </c>
      <c r="L34" s="81">
        <f t="shared" si="20"/>
        <v>-24.49567723342939</v>
      </c>
      <c r="M34" s="81">
        <f t="shared" si="20"/>
        <v>8.4821428571428612</v>
      </c>
      <c r="N34" s="81">
        <f t="shared" si="20"/>
        <v>-18.315018315018321</v>
      </c>
      <c r="O34" s="81">
        <f t="shared" si="20"/>
        <v>20.748299319727877</v>
      </c>
      <c r="P34" s="81">
        <f t="shared" si="20"/>
        <v>23.66412213740459</v>
      </c>
      <c r="Q34" s="81">
        <f t="shared" si="20"/>
        <v>-5.7613168724279831</v>
      </c>
      <c r="R34" s="81">
        <f t="shared" si="20"/>
        <v>12.855007473841567</v>
      </c>
      <c r="S34" s="81">
        <f t="shared" si="20"/>
        <v>-17.183098591549296</v>
      </c>
      <c r="T34" s="81">
        <f t="shared" si="20"/>
        <v>-11.111111111111114</v>
      </c>
      <c r="U34" s="81">
        <f t="shared" si="20"/>
        <v>5.8951965065502208</v>
      </c>
      <c r="V34" s="81">
        <f t="shared" si="20"/>
        <v>-6.0927152317880768</v>
      </c>
      <c r="W34" s="81">
        <f t="shared" si="20"/>
        <v>54.081632653061234</v>
      </c>
      <c r="X34" s="81">
        <f t="shared" si="20"/>
        <v>5.5555555555555571</v>
      </c>
      <c r="Y34" s="81">
        <f t="shared" si="20"/>
        <v>-14.639175257731964</v>
      </c>
      <c r="Z34" s="81">
        <f t="shared" si="20"/>
        <v>0</v>
      </c>
      <c r="AA34" s="81">
        <f t="shared" si="20"/>
        <v>-37.306843267108171</v>
      </c>
      <c r="AB34" s="81">
        <f t="shared" si="20"/>
        <v>-4.276315789473685</v>
      </c>
      <c r="AC34" s="81">
        <f t="shared" si="20"/>
        <v>18.357487922705303</v>
      </c>
      <c r="AD34" s="81">
        <f t="shared" si="20"/>
        <v>-9.4499294781382162</v>
      </c>
      <c r="AE34" s="81">
        <f t="shared" si="20"/>
        <v>-5.9859154929577443</v>
      </c>
      <c r="AF34" s="81">
        <f t="shared" si="20"/>
        <v>-5.4982817869415896</v>
      </c>
      <c r="AG34" s="81">
        <f t="shared" si="20"/>
        <v>-19.591836734693885</v>
      </c>
      <c r="AH34" s="81">
        <f t="shared" si="20"/>
        <v>-0.31152647975078196</v>
      </c>
      <c r="AI34" s="81">
        <f t="shared" si="20"/>
        <v>70.411985018726597</v>
      </c>
      <c r="AJ34" s="81">
        <f t="shared" si="20"/>
        <v>147.63636363636365</v>
      </c>
      <c r="AK34" s="81">
        <f t="shared" si="20"/>
        <v>16.751269035532985</v>
      </c>
      <c r="AL34" s="81">
        <f t="shared" ref="AL34:BH34" si="21">AL33/AH33*100-100</f>
        <v>4.0624999999999858</v>
      </c>
      <c r="AM34" s="81">
        <f t="shared" si="21"/>
        <v>-44.175824175824175</v>
      </c>
      <c r="AN34" s="81">
        <f t="shared" si="21"/>
        <v>-61.086637298091041</v>
      </c>
      <c r="AO34" s="81">
        <f t="shared" si="21"/>
        <v>-15.217391304347828</v>
      </c>
      <c r="AP34" s="81">
        <f t="shared" si="21"/>
        <v>-2.5525525525525552</v>
      </c>
      <c r="AQ34" s="81">
        <f t="shared" si="21"/>
        <v>23.228346456692918</v>
      </c>
      <c r="AR34" s="81">
        <f t="shared" si="21"/>
        <v>13.962264150943398</v>
      </c>
      <c r="AS34" s="81">
        <f t="shared" si="21"/>
        <v>-8.974358974358978</v>
      </c>
      <c r="AT34" s="81">
        <f t="shared" si="21"/>
        <v>0.30816640986132882</v>
      </c>
      <c r="AU34" s="81">
        <f t="shared" si="21"/>
        <v>-2.2364217252396088</v>
      </c>
      <c r="AV34" s="81">
        <f t="shared" si="21"/>
        <v>-23.509933774834437</v>
      </c>
      <c r="AW34" s="81">
        <f t="shared" si="21"/>
        <v>-12.394366197183089</v>
      </c>
      <c r="AX34" s="81">
        <f t="shared" si="21"/>
        <v>9.3701996927803464</v>
      </c>
      <c r="AY34" s="81">
        <f t="shared" si="21"/>
        <v>-42.810457516339874</v>
      </c>
      <c r="AZ34" s="81">
        <f t="shared" si="21"/>
        <v>3.4632034632034561</v>
      </c>
      <c r="BA34" s="81">
        <f t="shared" si="21"/>
        <v>9.9678456591639701</v>
      </c>
      <c r="BB34" s="81">
        <f t="shared" si="21"/>
        <v>-16.853932584269657</v>
      </c>
      <c r="BC34" s="81">
        <f t="shared" si="21"/>
        <v>151.42857142857142</v>
      </c>
      <c r="BD34" s="81">
        <f t="shared" si="21"/>
        <v>11.297071129707106</v>
      </c>
      <c r="BE34" s="81">
        <f t="shared" si="21"/>
        <v>-18.713450292397653</v>
      </c>
      <c r="BF34" s="81">
        <f t="shared" si="21"/>
        <v>-15.03378378378379</v>
      </c>
      <c r="BG34" s="81">
        <f t="shared" si="21"/>
        <v>-28.181818181818187</v>
      </c>
      <c r="BH34" s="81">
        <f t="shared" si="21"/>
        <v>75.187969924812023</v>
      </c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  <c r="IT34" s="67"/>
      <c r="IU34" s="67"/>
      <c r="IV34" s="67"/>
    </row>
    <row r="35" spans="1:256" s="68" customFormat="1" ht="12.6" customHeight="1" x14ac:dyDescent="0.2">
      <c r="A35" s="80" t="s">
        <v>10</v>
      </c>
      <c r="B35" s="81"/>
      <c r="C35" s="81">
        <f t="shared" ref="C35:AH35" si="22">C33/B33*100-100</f>
        <v>-60.446927374301673</v>
      </c>
      <c r="D35" s="81">
        <f t="shared" si="22"/>
        <v>-11.299435028248581</v>
      </c>
      <c r="E35" s="81">
        <f t="shared" si="22"/>
        <v>9.8726114649681591</v>
      </c>
      <c r="F35" s="81">
        <f t="shared" si="22"/>
        <v>180</v>
      </c>
      <c r="G35" s="81">
        <f t="shared" si="22"/>
        <v>-57.763975155279503</v>
      </c>
      <c r="H35" s="81">
        <f t="shared" si="22"/>
        <v>-14.950980392156865</v>
      </c>
      <c r="I35" s="81">
        <f t="shared" si="22"/>
        <v>29.106628242074919</v>
      </c>
      <c r="J35" s="81">
        <f t="shared" si="22"/>
        <v>82.8125</v>
      </c>
      <c r="K35" s="81">
        <f t="shared" si="22"/>
        <v>-64.102564102564102</v>
      </c>
      <c r="L35" s="81">
        <f t="shared" si="22"/>
        <v>-10.884353741496597</v>
      </c>
      <c r="M35" s="81">
        <f t="shared" si="22"/>
        <v>85.496183206106878</v>
      </c>
      <c r="N35" s="81">
        <f t="shared" si="22"/>
        <v>37.654320987654302</v>
      </c>
      <c r="O35" s="81">
        <f t="shared" si="22"/>
        <v>-46.935724962630786</v>
      </c>
      <c r="P35" s="81">
        <f t="shared" si="22"/>
        <v>-8.7323943661971839</v>
      </c>
      <c r="Q35" s="81">
        <f t="shared" si="22"/>
        <v>41.358024691358025</v>
      </c>
      <c r="R35" s="81">
        <f t="shared" si="22"/>
        <v>64.847161572052386</v>
      </c>
      <c r="S35" s="81">
        <f t="shared" si="22"/>
        <v>-61.059602649006621</v>
      </c>
      <c r="T35" s="81">
        <f t="shared" si="22"/>
        <v>-2.0408163265306172</v>
      </c>
      <c r="U35" s="81">
        <f t="shared" si="22"/>
        <v>68.402777777777771</v>
      </c>
      <c r="V35" s="81">
        <f t="shared" si="22"/>
        <v>46.185567010309256</v>
      </c>
      <c r="W35" s="81">
        <f t="shared" si="22"/>
        <v>-36.10719322990127</v>
      </c>
      <c r="X35" s="81">
        <f t="shared" si="22"/>
        <v>-32.891832229580572</v>
      </c>
      <c r="Y35" s="81">
        <f t="shared" si="22"/>
        <v>36.184210526315809</v>
      </c>
      <c r="Z35" s="81">
        <f t="shared" si="22"/>
        <v>71.25603864734299</v>
      </c>
      <c r="AA35" s="81">
        <f t="shared" si="22"/>
        <v>-59.943582510578281</v>
      </c>
      <c r="AB35" s="81">
        <f t="shared" si="22"/>
        <v>2.4647887323943678</v>
      </c>
      <c r="AC35" s="81">
        <f t="shared" si="22"/>
        <v>68.384879725085909</v>
      </c>
      <c r="AD35" s="81">
        <f t="shared" si="22"/>
        <v>31.020408163265301</v>
      </c>
      <c r="AE35" s="81">
        <f t="shared" si="22"/>
        <v>-58.411214953271028</v>
      </c>
      <c r="AF35" s="81">
        <f t="shared" si="22"/>
        <v>2.9962546816479403</v>
      </c>
      <c r="AG35" s="81">
        <f t="shared" si="22"/>
        <v>43.272727272727252</v>
      </c>
      <c r="AH35" s="81">
        <f t="shared" si="22"/>
        <v>62.436548223350258</v>
      </c>
      <c r="AI35" s="81">
        <f t="shared" ref="AI35:BH35" si="23">AI33/AH33*100-100</f>
        <v>-28.90625</v>
      </c>
      <c r="AJ35" s="81">
        <f t="shared" si="23"/>
        <v>49.670329670329664</v>
      </c>
      <c r="AK35" s="81">
        <f t="shared" si="23"/>
        <v>-32.452276064610857</v>
      </c>
      <c r="AL35" s="81">
        <f t="shared" si="23"/>
        <v>44.782608695652186</v>
      </c>
      <c r="AM35" s="81">
        <f t="shared" si="23"/>
        <v>-61.861861861861861</v>
      </c>
      <c r="AN35" s="81">
        <f t="shared" si="23"/>
        <v>4.3307086614173187</v>
      </c>
      <c r="AO35" s="81">
        <f t="shared" si="23"/>
        <v>47.169811320754718</v>
      </c>
      <c r="AP35" s="81">
        <f t="shared" si="23"/>
        <v>66.410256410256409</v>
      </c>
      <c r="AQ35" s="81">
        <f t="shared" si="23"/>
        <v>-51.771956856702616</v>
      </c>
      <c r="AR35" s="81">
        <f t="shared" si="23"/>
        <v>-3.5143769968051117</v>
      </c>
      <c r="AS35" s="81">
        <f t="shared" si="23"/>
        <v>17.54966887417217</v>
      </c>
      <c r="AT35" s="81">
        <f t="shared" si="23"/>
        <v>83.380281690140833</v>
      </c>
      <c r="AU35" s="81">
        <f t="shared" si="23"/>
        <v>-52.995391705069125</v>
      </c>
      <c r="AV35" s="81">
        <f t="shared" si="23"/>
        <v>-24.509803921568633</v>
      </c>
      <c r="AW35" s="81">
        <f t="shared" si="23"/>
        <v>34.632034632034646</v>
      </c>
      <c r="AX35" s="81">
        <f t="shared" si="23"/>
        <v>128.93890675241158</v>
      </c>
      <c r="AY35" s="81">
        <f t="shared" si="23"/>
        <v>-75.421348314606746</v>
      </c>
      <c r="AZ35" s="81">
        <f t="shared" si="23"/>
        <v>36.571428571428555</v>
      </c>
      <c r="BA35" s="81">
        <f t="shared" si="23"/>
        <v>43.096234309623441</v>
      </c>
      <c r="BB35" s="81">
        <f t="shared" si="23"/>
        <v>73.099415204678365</v>
      </c>
      <c r="BC35" s="81">
        <f t="shared" si="23"/>
        <v>-25.675675675675677</v>
      </c>
      <c r="BD35" s="81">
        <f t="shared" si="23"/>
        <v>-39.545454545454547</v>
      </c>
      <c r="BE35" s="81">
        <f t="shared" si="23"/>
        <v>4.5112781954887282</v>
      </c>
      <c r="BF35" s="81">
        <f t="shared" si="23"/>
        <v>80.935251798561154</v>
      </c>
      <c r="BG35" s="81">
        <f t="shared" si="23"/>
        <v>-37.176938369781311</v>
      </c>
      <c r="BH35" s="81">
        <f t="shared" si="23"/>
        <v>47.468354430379748</v>
      </c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  <c r="IU35" s="67"/>
      <c r="IV35" s="67"/>
    </row>
    <row r="36" spans="1:256" s="68" customFormat="1" ht="12.6" customHeight="1" x14ac:dyDescent="0.2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91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  <c r="IU36" s="67"/>
      <c r="IV36" s="67"/>
    </row>
    <row r="37" spans="1:256" ht="12.6" customHeight="1" x14ac:dyDescent="0.2">
      <c r="A37" s="14" t="s">
        <v>15</v>
      </c>
      <c r="B37" s="8"/>
      <c r="C37" s="8"/>
      <c r="D37" s="8"/>
      <c r="E37" s="8"/>
      <c r="F37" s="8">
        <v>816</v>
      </c>
      <c r="G37" s="8">
        <v>407</v>
      </c>
      <c r="H37" s="8">
        <v>347</v>
      </c>
      <c r="I37" s="8">
        <v>445</v>
      </c>
      <c r="J37" s="8">
        <v>818</v>
      </c>
      <c r="K37" s="8">
        <v>294</v>
      </c>
      <c r="L37" s="8">
        <v>258</v>
      </c>
      <c r="M37" s="8">
        <v>427</v>
      </c>
      <c r="N37" s="8">
        <v>668</v>
      </c>
      <c r="O37" s="8">
        <v>352</v>
      </c>
      <c r="P37" s="8">
        <v>312</v>
      </c>
      <c r="Q37" s="8">
        <v>427</v>
      </c>
      <c r="R37" s="8">
        <v>750</v>
      </c>
      <c r="S37" s="8">
        <v>293</v>
      </c>
      <c r="T37" s="8">
        <v>287</v>
      </c>
      <c r="U37" s="8">
        <v>401</v>
      </c>
      <c r="V37" s="8">
        <v>708</v>
      </c>
      <c r="W37" s="8">
        <v>452</v>
      </c>
      <c r="X37" s="8">
        <v>305</v>
      </c>
      <c r="Y37" s="8">
        <v>412</v>
      </c>
      <c r="Z37" s="8">
        <v>702</v>
      </c>
      <c r="AA37" s="8">
        <v>284</v>
      </c>
      <c r="AB37" s="8">
        <v>287</v>
      </c>
      <c r="AC37" s="8">
        <v>386</v>
      </c>
      <c r="AD37" s="8">
        <v>638</v>
      </c>
      <c r="AE37" s="8">
        <v>264</v>
      </c>
      <c r="AF37" s="8">
        <v>275</v>
      </c>
      <c r="AG37" s="8">
        <v>394</v>
      </c>
      <c r="AH37" s="8">
        <v>640</v>
      </c>
      <c r="AI37" s="8">
        <v>445</v>
      </c>
      <c r="AJ37" s="8">
        <v>680</v>
      </c>
      <c r="AK37" s="8">
        <v>430</v>
      </c>
      <c r="AL37" s="8">
        <v>666</v>
      </c>
      <c r="AM37" s="8">
        <v>253</v>
      </c>
      <c r="AN37" s="8">
        <v>257</v>
      </c>
      <c r="AO37" s="8">
        <v>328</v>
      </c>
      <c r="AP37" s="8">
        <v>643</v>
      </c>
      <c r="AQ37" s="8">
        <v>313</v>
      </c>
      <c r="AR37" s="8">
        <v>302</v>
      </c>
      <c r="AS37" s="8">
        <v>331</v>
      </c>
      <c r="AT37" s="8">
        <v>650</v>
      </c>
      <c r="AU37" s="8">
        <v>306</v>
      </c>
      <c r="AV37" s="8">
        <v>231</v>
      </c>
      <c r="AW37" s="8">
        <v>310</v>
      </c>
      <c r="AX37" s="8">
        <v>673</v>
      </c>
      <c r="AY37" s="8">
        <v>172</v>
      </c>
      <c r="AZ37" s="8">
        <v>197</v>
      </c>
      <c r="BA37" s="8">
        <v>280</v>
      </c>
      <c r="BB37" s="8">
        <v>536</v>
      </c>
      <c r="BC37" s="8">
        <v>232</v>
      </c>
      <c r="BD37" s="8">
        <v>210</v>
      </c>
      <c r="BE37" s="8">
        <v>254</v>
      </c>
      <c r="BF37" s="8">
        <v>472</v>
      </c>
      <c r="BG37" s="8">
        <v>277</v>
      </c>
      <c r="BH37" s="9">
        <v>247</v>
      </c>
    </row>
    <row r="38" spans="1:256" s="68" customFormat="1" ht="12.6" customHeight="1" x14ac:dyDescent="0.2">
      <c r="A38" s="80" t="s">
        <v>9</v>
      </c>
      <c r="B38" s="81"/>
      <c r="C38" s="81"/>
      <c r="D38" s="81"/>
      <c r="E38" s="81"/>
      <c r="F38" s="83" t="s">
        <v>16</v>
      </c>
      <c r="G38" s="83" t="s">
        <v>16</v>
      </c>
      <c r="H38" s="83" t="s">
        <v>16</v>
      </c>
      <c r="I38" s="83" t="s">
        <v>16</v>
      </c>
      <c r="J38" s="81">
        <f t="shared" ref="J38:AO38" si="24">J37/F37*100-100</f>
        <v>0.24509803921569073</v>
      </c>
      <c r="K38" s="81">
        <f t="shared" si="24"/>
        <v>-27.764127764127764</v>
      </c>
      <c r="L38" s="81">
        <f t="shared" si="24"/>
        <v>-25.648414985590776</v>
      </c>
      <c r="M38" s="81">
        <f t="shared" si="24"/>
        <v>-4.0449438202247165</v>
      </c>
      <c r="N38" s="81">
        <f t="shared" si="24"/>
        <v>-18.337408312958431</v>
      </c>
      <c r="O38" s="81">
        <f t="shared" si="24"/>
        <v>19.72789115646259</v>
      </c>
      <c r="P38" s="81">
        <f t="shared" si="24"/>
        <v>20.930232558139522</v>
      </c>
      <c r="Q38" s="81">
        <f t="shared" si="24"/>
        <v>0</v>
      </c>
      <c r="R38" s="81">
        <f t="shared" si="24"/>
        <v>12.275449101796411</v>
      </c>
      <c r="S38" s="81">
        <f t="shared" si="24"/>
        <v>-16.76136363636364</v>
      </c>
      <c r="T38" s="81">
        <f t="shared" si="24"/>
        <v>-8.012820512820511</v>
      </c>
      <c r="U38" s="81">
        <f t="shared" si="24"/>
        <v>-6.0889929742388773</v>
      </c>
      <c r="V38" s="81">
        <f t="shared" si="24"/>
        <v>-5.6000000000000085</v>
      </c>
      <c r="W38" s="81">
        <f t="shared" si="24"/>
        <v>54.26621160409556</v>
      </c>
      <c r="X38" s="81">
        <f t="shared" si="24"/>
        <v>6.271777003484317</v>
      </c>
      <c r="Y38" s="81">
        <f t="shared" si="24"/>
        <v>2.7431421446383979</v>
      </c>
      <c r="Z38" s="81">
        <f t="shared" si="24"/>
        <v>-0.84745762711864359</v>
      </c>
      <c r="AA38" s="81">
        <f t="shared" si="24"/>
        <v>-37.168141592920357</v>
      </c>
      <c r="AB38" s="81">
        <f t="shared" si="24"/>
        <v>-5.9016393442622928</v>
      </c>
      <c r="AC38" s="81">
        <f t="shared" si="24"/>
        <v>-6.3106796116504853</v>
      </c>
      <c r="AD38" s="81">
        <f t="shared" si="24"/>
        <v>-9.1168091168091223</v>
      </c>
      <c r="AE38" s="81">
        <f t="shared" si="24"/>
        <v>-7.0422535211267672</v>
      </c>
      <c r="AF38" s="81">
        <f t="shared" si="24"/>
        <v>-4.1811846689895447</v>
      </c>
      <c r="AG38" s="81">
        <f t="shared" si="24"/>
        <v>2.0725388601036343</v>
      </c>
      <c r="AH38" s="81">
        <f t="shared" si="24"/>
        <v>0.31347962382443484</v>
      </c>
      <c r="AI38" s="81">
        <f t="shared" si="24"/>
        <v>68.560606060606062</v>
      </c>
      <c r="AJ38" s="81">
        <f t="shared" si="24"/>
        <v>147.27272727272725</v>
      </c>
      <c r="AK38" s="81">
        <f t="shared" si="24"/>
        <v>9.1370558375634516</v>
      </c>
      <c r="AL38" s="81">
        <f t="shared" si="24"/>
        <v>4.0624999999999858</v>
      </c>
      <c r="AM38" s="81">
        <f t="shared" si="24"/>
        <v>-43.146067415730336</v>
      </c>
      <c r="AN38" s="81">
        <f t="shared" si="24"/>
        <v>-62.205882352941174</v>
      </c>
      <c r="AO38" s="81">
        <f t="shared" si="24"/>
        <v>-23.720930232558132</v>
      </c>
      <c r="AP38" s="81">
        <f t="shared" ref="AP38:BH38" si="25">AP37/AL37*100-100</f>
        <v>-3.4534534534534629</v>
      </c>
      <c r="AQ38" s="81">
        <f t="shared" si="25"/>
        <v>23.715415019762844</v>
      </c>
      <c r="AR38" s="81">
        <f t="shared" si="25"/>
        <v>17.509727626459153</v>
      </c>
      <c r="AS38" s="81">
        <f t="shared" si="25"/>
        <v>0.91463414634145579</v>
      </c>
      <c r="AT38" s="81">
        <f t="shared" si="25"/>
        <v>1.0886469673405941</v>
      </c>
      <c r="AU38" s="81">
        <f t="shared" si="25"/>
        <v>-2.2364217252396088</v>
      </c>
      <c r="AV38" s="81">
        <f t="shared" si="25"/>
        <v>-23.509933774834437</v>
      </c>
      <c r="AW38" s="81">
        <f t="shared" si="25"/>
        <v>-6.3444108761329403</v>
      </c>
      <c r="AX38" s="81">
        <f t="shared" si="25"/>
        <v>3.538461538461533</v>
      </c>
      <c r="AY38" s="81">
        <f t="shared" si="25"/>
        <v>-43.790849673202615</v>
      </c>
      <c r="AZ38" s="81">
        <f t="shared" si="25"/>
        <v>-14.718614718614717</v>
      </c>
      <c r="BA38" s="81">
        <f t="shared" si="25"/>
        <v>-9.6774193548387188</v>
      </c>
      <c r="BB38" s="81">
        <f t="shared" si="25"/>
        <v>-20.356612184249627</v>
      </c>
      <c r="BC38" s="81">
        <f t="shared" si="25"/>
        <v>34.883720930232556</v>
      </c>
      <c r="BD38" s="81">
        <f t="shared" si="25"/>
        <v>6.5989847715736119</v>
      </c>
      <c r="BE38" s="81">
        <f t="shared" si="25"/>
        <v>-9.2857142857142918</v>
      </c>
      <c r="BF38" s="81">
        <f t="shared" si="25"/>
        <v>-11.940298507462686</v>
      </c>
      <c r="BG38" s="81">
        <f t="shared" si="25"/>
        <v>19.396551724137922</v>
      </c>
      <c r="BH38" s="81">
        <f t="shared" si="25"/>
        <v>17.61904761904762</v>
      </c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  <c r="IU38" s="67"/>
      <c r="IV38" s="67"/>
    </row>
    <row r="39" spans="1:256" s="68" customFormat="1" ht="12.6" customHeight="1" x14ac:dyDescent="0.2">
      <c r="A39" s="80" t="s">
        <v>10</v>
      </c>
      <c r="B39" s="81"/>
      <c r="C39" s="81"/>
      <c r="D39" s="81"/>
      <c r="E39" s="81"/>
      <c r="F39" s="81" t="s">
        <v>16</v>
      </c>
      <c r="G39" s="81">
        <f t="shared" ref="G39:AL39" si="26">G37/F37*100-100</f>
        <v>-50.122549019607845</v>
      </c>
      <c r="H39" s="81">
        <f t="shared" si="26"/>
        <v>-14.742014742014746</v>
      </c>
      <c r="I39" s="81">
        <f t="shared" si="26"/>
        <v>28.242074927953894</v>
      </c>
      <c r="J39" s="81">
        <f t="shared" si="26"/>
        <v>83.820224719101134</v>
      </c>
      <c r="K39" s="81">
        <f t="shared" si="26"/>
        <v>-64.058679706601467</v>
      </c>
      <c r="L39" s="81">
        <f t="shared" si="26"/>
        <v>-12.244897959183675</v>
      </c>
      <c r="M39" s="81">
        <f t="shared" si="26"/>
        <v>65.503875968992247</v>
      </c>
      <c r="N39" s="81">
        <f t="shared" si="26"/>
        <v>56.440281030444964</v>
      </c>
      <c r="O39" s="81">
        <f t="shared" si="26"/>
        <v>-47.305389221556879</v>
      </c>
      <c r="P39" s="81">
        <f t="shared" si="26"/>
        <v>-11.36363636363636</v>
      </c>
      <c r="Q39" s="81">
        <f t="shared" si="26"/>
        <v>36.858974358974365</v>
      </c>
      <c r="R39" s="81">
        <f t="shared" si="26"/>
        <v>75.644028103044491</v>
      </c>
      <c r="S39" s="81">
        <f t="shared" si="26"/>
        <v>-60.933333333333337</v>
      </c>
      <c r="T39" s="81">
        <f t="shared" si="26"/>
        <v>-2.0477815699658635</v>
      </c>
      <c r="U39" s="81">
        <f t="shared" si="26"/>
        <v>39.721254355400703</v>
      </c>
      <c r="V39" s="81">
        <f t="shared" si="26"/>
        <v>76.558603491271811</v>
      </c>
      <c r="W39" s="81">
        <f t="shared" si="26"/>
        <v>-36.158192090395481</v>
      </c>
      <c r="X39" s="81">
        <f t="shared" si="26"/>
        <v>-32.522123893805315</v>
      </c>
      <c r="Y39" s="81">
        <f t="shared" si="26"/>
        <v>35.081967213114751</v>
      </c>
      <c r="Z39" s="81">
        <f t="shared" si="26"/>
        <v>70.388349514563089</v>
      </c>
      <c r="AA39" s="81">
        <f t="shared" si="26"/>
        <v>-59.544159544159541</v>
      </c>
      <c r="AB39" s="81">
        <f t="shared" si="26"/>
        <v>1.0563380281690229</v>
      </c>
      <c r="AC39" s="81">
        <f t="shared" si="26"/>
        <v>34.494773519163772</v>
      </c>
      <c r="AD39" s="81">
        <f t="shared" si="26"/>
        <v>65.284974093264253</v>
      </c>
      <c r="AE39" s="81">
        <f t="shared" si="26"/>
        <v>-58.620689655172413</v>
      </c>
      <c r="AF39" s="81">
        <f t="shared" si="26"/>
        <v>4.1666666666666714</v>
      </c>
      <c r="AG39" s="81">
        <f t="shared" si="26"/>
        <v>43.272727272727252</v>
      </c>
      <c r="AH39" s="81">
        <f t="shared" si="26"/>
        <v>62.436548223350258</v>
      </c>
      <c r="AI39" s="81">
        <f t="shared" si="26"/>
        <v>-30.46875</v>
      </c>
      <c r="AJ39" s="81">
        <f t="shared" si="26"/>
        <v>52.808988764044926</v>
      </c>
      <c r="AK39" s="81">
        <f t="shared" si="26"/>
        <v>-36.764705882352942</v>
      </c>
      <c r="AL39" s="81">
        <f t="shared" si="26"/>
        <v>54.883720930232556</v>
      </c>
      <c r="AM39" s="81">
        <f t="shared" ref="AM39:BH39" si="27">AM37/AL37*100-100</f>
        <v>-62.012012012012015</v>
      </c>
      <c r="AN39" s="81">
        <f t="shared" si="27"/>
        <v>1.5810276679841877</v>
      </c>
      <c r="AO39" s="81">
        <f t="shared" si="27"/>
        <v>27.626459143968859</v>
      </c>
      <c r="AP39" s="81">
        <f t="shared" si="27"/>
        <v>96.036585365853654</v>
      </c>
      <c r="AQ39" s="81">
        <f t="shared" si="27"/>
        <v>-51.32192846034215</v>
      </c>
      <c r="AR39" s="81">
        <f t="shared" si="27"/>
        <v>-3.5143769968051117</v>
      </c>
      <c r="AS39" s="81">
        <f t="shared" si="27"/>
        <v>9.6026490066225136</v>
      </c>
      <c r="AT39" s="81">
        <f t="shared" si="27"/>
        <v>96.374622356495479</v>
      </c>
      <c r="AU39" s="81">
        <f t="shared" si="27"/>
        <v>-52.92307692307692</v>
      </c>
      <c r="AV39" s="81">
        <f t="shared" si="27"/>
        <v>-24.509803921568633</v>
      </c>
      <c r="AW39" s="81">
        <f t="shared" si="27"/>
        <v>34.199134199134221</v>
      </c>
      <c r="AX39" s="81">
        <f t="shared" si="27"/>
        <v>117.09677419354838</v>
      </c>
      <c r="AY39" s="81">
        <f t="shared" si="27"/>
        <v>-74.442793462109961</v>
      </c>
      <c r="AZ39" s="81">
        <f t="shared" si="27"/>
        <v>14.534883720930239</v>
      </c>
      <c r="BA39" s="81">
        <f t="shared" si="27"/>
        <v>42.131979695431482</v>
      </c>
      <c r="BB39" s="81">
        <f t="shared" si="27"/>
        <v>91.428571428571445</v>
      </c>
      <c r="BC39" s="81">
        <f t="shared" si="27"/>
        <v>-56.716417910447767</v>
      </c>
      <c r="BD39" s="81">
        <f t="shared" si="27"/>
        <v>-9.4827586206896513</v>
      </c>
      <c r="BE39" s="81">
        <f t="shared" si="27"/>
        <v>20.952380952380949</v>
      </c>
      <c r="BF39" s="81">
        <f t="shared" si="27"/>
        <v>85.826771653543318</v>
      </c>
      <c r="BG39" s="81">
        <f t="shared" si="27"/>
        <v>-41.313559322033896</v>
      </c>
      <c r="BH39" s="81">
        <f t="shared" si="27"/>
        <v>-10.83032490974729</v>
      </c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  <c r="IT39" s="67"/>
      <c r="IU39" s="67"/>
      <c r="IV39" s="67"/>
    </row>
    <row r="40" spans="1:256" s="68" customFormat="1" ht="12.6" customHeight="1" x14ac:dyDescent="0.2">
      <c r="A40" s="80"/>
      <c r="B40" s="67"/>
      <c r="C40" s="67"/>
      <c r="D40" s="67"/>
      <c r="E40" s="67"/>
      <c r="F40" s="67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88"/>
      <c r="BC40" s="67"/>
      <c r="BD40" s="67"/>
      <c r="BE40" s="67"/>
      <c r="BF40" s="88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  <c r="IT40" s="67"/>
      <c r="IU40" s="67"/>
      <c r="IV40" s="67"/>
    </row>
    <row r="41" spans="1:256" ht="12.6" customHeight="1" x14ac:dyDescent="0.2">
      <c r="A41" s="7" t="s">
        <v>17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v>2647</v>
      </c>
      <c r="O41" s="8">
        <v>2757</v>
      </c>
      <c r="P41" s="8">
        <v>2830</v>
      </c>
      <c r="Q41" s="8">
        <v>2872</v>
      </c>
      <c r="R41" s="8">
        <v>2520</v>
      </c>
      <c r="S41" s="8">
        <v>2626</v>
      </c>
      <c r="T41" s="8">
        <v>2682</v>
      </c>
      <c r="U41" s="8">
        <v>2718</v>
      </c>
      <c r="V41" s="8">
        <v>2429</v>
      </c>
      <c r="W41" s="8">
        <v>2475</v>
      </c>
      <c r="X41" s="8">
        <v>2527</v>
      </c>
      <c r="Y41" s="8">
        <v>2576</v>
      </c>
      <c r="Z41" s="8">
        <v>2251</v>
      </c>
      <c r="AA41" s="8">
        <v>2334</v>
      </c>
      <c r="AB41" s="8">
        <v>2408</v>
      </c>
      <c r="AC41" s="8">
        <v>2523</v>
      </c>
      <c r="AD41" s="8">
        <v>2248</v>
      </c>
      <c r="AE41" s="8">
        <v>2337</v>
      </c>
      <c r="AF41" s="8">
        <v>2375</v>
      </c>
      <c r="AG41" s="8">
        <v>2418</v>
      </c>
      <c r="AH41" s="8">
        <v>2172</v>
      </c>
      <c r="AI41" s="8">
        <v>2242</v>
      </c>
      <c r="AJ41" s="8">
        <v>2278</v>
      </c>
      <c r="AK41" s="8">
        <v>2283</v>
      </c>
      <c r="AL41" s="8">
        <v>2057</v>
      </c>
      <c r="AM41" s="8">
        <v>2094</v>
      </c>
      <c r="AN41" s="8">
        <v>2125</v>
      </c>
      <c r="AO41" s="8">
        <v>2164</v>
      </c>
      <c r="AP41" s="8">
        <v>1932</v>
      </c>
      <c r="AQ41" s="8">
        <v>2009</v>
      </c>
      <c r="AR41" s="8">
        <v>2033</v>
      </c>
      <c r="AS41" s="8">
        <v>2071</v>
      </c>
      <c r="AT41" s="8">
        <v>1842</v>
      </c>
      <c r="AU41" s="8">
        <v>1908</v>
      </c>
      <c r="AV41" s="8">
        <v>1953</v>
      </c>
      <c r="AW41" s="8">
        <v>1977</v>
      </c>
      <c r="AX41" s="8">
        <v>1718</v>
      </c>
      <c r="AY41" s="8">
        <v>1752</v>
      </c>
      <c r="AZ41" s="8">
        <v>1784</v>
      </c>
      <c r="BA41" s="8">
        <v>1820</v>
      </c>
      <c r="BB41" s="8">
        <v>1629</v>
      </c>
      <c r="BC41" s="8">
        <v>1663</v>
      </c>
      <c r="BD41" s="8">
        <v>1699</v>
      </c>
      <c r="BE41" s="8">
        <v>1736</v>
      </c>
      <c r="BF41" s="8">
        <v>1552</v>
      </c>
      <c r="BG41" s="8">
        <v>1592</v>
      </c>
      <c r="BH41" s="9">
        <v>1624</v>
      </c>
    </row>
    <row r="42" spans="1:256" s="68" customFormat="1" ht="12.6" customHeight="1" x14ac:dyDescent="0.2">
      <c r="A42" s="80" t="s">
        <v>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>
        <f t="shared" ref="R42:BH42" si="28">R41/N41*100-100</f>
        <v>-4.7978843974310479</v>
      </c>
      <c r="S42" s="81">
        <f t="shared" si="28"/>
        <v>-4.7515415306492628</v>
      </c>
      <c r="T42" s="81">
        <f t="shared" si="28"/>
        <v>-5.2296819787985811</v>
      </c>
      <c r="U42" s="81">
        <f t="shared" si="28"/>
        <v>-5.3621169916434468</v>
      </c>
      <c r="V42" s="81">
        <f t="shared" si="28"/>
        <v>-3.6111111111111143</v>
      </c>
      <c r="W42" s="81">
        <f t="shared" si="28"/>
        <v>-5.7501904036557505</v>
      </c>
      <c r="X42" s="81">
        <f t="shared" si="28"/>
        <v>-5.7792692020879883</v>
      </c>
      <c r="Y42" s="81">
        <f t="shared" si="28"/>
        <v>-5.2244297277409828</v>
      </c>
      <c r="Z42" s="81">
        <f t="shared" si="28"/>
        <v>-7.3281185673116482</v>
      </c>
      <c r="AA42" s="81">
        <f t="shared" si="28"/>
        <v>-5.6969696969697026</v>
      </c>
      <c r="AB42" s="81">
        <f t="shared" si="28"/>
        <v>-4.7091412742382204</v>
      </c>
      <c r="AC42" s="81">
        <f t="shared" si="28"/>
        <v>-2.0574534161490732</v>
      </c>
      <c r="AD42" s="81">
        <f t="shared" si="28"/>
        <v>-0.13327410039983079</v>
      </c>
      <c r="AE42" s="81">
        <f t="shared" si="28"/>
        <v>0.12853470437018188</v>
      </c>
      <c r="AF42" s="81">
        <f t="shared" si="28"/>
        <v>-1.3704318936877087</v>
      </c>
      <c r="AG42" s="81">
        <f t="shared" si="28"/>
        <v>-4.1617122473246155</v>
      </c>
      <c r="AH42" s="81">
        <f t="shared" si="28"/>
        <v>-3.380782918149464</v>
      </c>
      <c r="AI42" s="81">
        <f t="shared" si="28"/>
        <v>-4.0650406504065018</v>
      </c>
      <c r="AJ42" s="81">
        <f t="shared" si="28"/>
        <v>-4.0842105263157862</v>
      </c>
      <c r="AK42" s="81">
        <f t="shared" si="28"/>
        <v>-5.5831265508684851</v>
      </c>
      <c r="AL42" s="81">
        <f t="shared" si="28"/>
        <v>-5.2946593001841507</v>
      </c>
      <c r="AM42" s="81">
        <f t="shared" si="28"/>
        <v>-6.6012488849241748</v>
      </c>
      <c r="AN42" s="81">
        <f t="shared" si="28"/>
        <v>-6.7164179104477597</v>
      </c>
      <c r="AO42" s="81">
        <f t="shared" si="28"/>
        <v>-5.2124397722295299</v>
      </c>
      <c r="AP42" s="81">
        <f t="shared" si="28"/>
        <v>-6.0768108896451167</v>
      </c>
      <c r="AQ42" s="81">
        <f t="shared" si="28"/>
        <v>-4.0592168099331474</v>
      </c>
      <c r="AR42" s="81">
        <f t="shared" si="28"/>
        <v>-4.3294117647058812</v>
      </c>
      <c r="AS42" s="81">
        <f t="shared" si="28"/>
        <v>-4.2975970425138712</v>
      </c>
      <c r="AT42" s="81">
        <f t="shared" si="28"/>
        <v>-4.6583850931677091</v>
      </c>
      <c r="AU42" s="81">
        <f t="shared" si="28"/>
        <v>-5.027376804380296</v>
      </c>
      <c r="AV42" s="81">
        <f t="shared" si="28"/>
        <v>-3.9350713231677332</v>
      </c>
      <c r="AW42" s="81">
        <f t="shared" si="28"/>
        <v>-4.538870111057463</v>
      </c>
      <c r="AX42" s="81">
        <f t="shared" si="28"/>
        <v>-6.7318132464712335</v>
      </c>
      <c r="AY42" s="81">
        <f t="shared" si="28"/>
        <v>-8.1761006289308114</v>
      </c>
      <c r="AZ42" s="81">
        <f t="shared" si="28"/>
        <v>-8.6533538146441344</v>
      </c>
      <c r="BA42" s="81">
        <f t="shared" si="28"/>
        <v>-7.9413252402630263</v>
      </c>
      <c r="BB42" s="81">
        <f t="shared" si="28"/>
        <v>-5.1804423748544792</v>
      </c>
      <c r="BC42" s="81">
        <f t="shared" si="28"/>
        <v>-5.0799086757990892</v>
      </c>
      <c r="BD42" s="81">
        <f t="shared" si="28"/>
        <v>-4.7645739910313978</v>
      </c>
      <c r="BE42" s="81">
        <f t="shared" si="28"/>
        <v>-4.6153846153846132</v>
      </c>
      <c r="BF42" s="81">
        <f t="shared" si="28"/>
        <v>-4.7268262737875943</v>
      </c>
      <c r="BG42" s="81">
        <f t="shared" si="28"/>
        <v>-4.2693926638605006</v>
      </c>
      <c r="BH42" s="81">
        <f t="shared" si="28"/>
        <v>-4.4143613890523739</v>
      </c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  <c r="IU42" s="67"/>
      <c r="IV42" s="67"/>
    </row>
    <row r="43" spans="1:256" s="68" customFormat="1" ht="12" customHeight="1" x14ac:dyDescent="0.2">
      <c r="A43" s="80" t="s">
        <v>10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>
        <f t="shared" ref="O43:BH43" si="29">O41/N41*100-100</f>
        <v>4.1556479032867344</v>
      </c>
      <c r="P43" s="81">
        <f t="shared" si="29"/>
        <v>2.64780558578164</v>
      </c>
      <c r="Q43" s="81">
        <f t="shared" si="29"/>
        <v>1.4840989399293392</v>
      </c>
      <c r="R43" s="81">
        <f t="shared" si="29"/>
        <v>-12.256267409470752</v>
      </c>
      <c r="S43" s="81">
        <f t="shared" si="29"/>
        <v>4.2063492063492163</v>
      </c>
      <c r="T43" s="81">
        <f t="shared" si="29"/>
        <v>2.1325209444021311</v>
      </c>
      <c r="U43" s="81">
        <f t="shared" si="29"/>
        <v>1.3422818791946298</v>
      </c>
      <c r="V43" s="81">
        <f t="shared" si="29"/>
        <v>-10.632818248712283</v>
      </c>
      <c r="W43" s="81">
        <f t="shared" si="29"/>
        <v>1.8937834499794093</v>
      </c>
      <c r="X43" s="81">
        <f t="shared" si="29"/>
        <v>2.1010101010100897</v>
      </c>
      <c r="Y43" s="81">
        <f t="shared" si="29"/>
        <v>1.9390581717451596</v>
      </c>
      <c r="Z43" s="81">
        <f t="shared" si="29"/>
        <v>-12.616459627329192</v>
      </c>
      <c r="AA43" s="81">
        <f t="shared" si="29"/>
        <v>3.6872501110617435</v>
      </c>
      <c r="AB43" s="81">
        <f t="shared" si="29"/>
        <v>3.1705227077977582</v>
      </c>
      <c r="AC43" s="81">
        <f t="shared" si="29"/>
        <v>4.7757475083056562</v>
      </c>
      <c r="AD43" s="81">
        <f t="shared" si="29"/>
        <v>-10.899722552516849</v>
      </c>
      <c r="AE43" s="81">
        <f t="shared" si="29"/>
        <v>3.959074733096088</v>
      </c>
      <c r="AF43" s="81">
        <f t="shared" si="29"/>
        <v>1.6260162601626149</v>
      </c>
      <c r="AG43" s="81">
        <f t="shared" si="29"/>
        <v>1.8105263157894882</v>
      </c>
      <c r="AH43" s="81">
        <f t="shared" si="29"/>
        <v>-10.173697270471465</v>
      </c>
      <c r="AI43" s="81">
        <f t="shared" si="29"/>
        <v>3.2228360957642792</v>
      </c>
      <c r="AJ43" s="81">
        <f t="shared" si="29"/>
        <v>1.6057091882248073</v>
      </c>
      <c r="AK43" s="81">
        <f t="shared" si="29"/>
        <v>0.21949078138719358</v>
      </c>
      <c r="AL43" s="81">
        <f t="shared" si="29"/>
        <v>-9.899255365746825</v>
      </c>
      <c r="AM43" s="81">
        <f t="shared" si="29"/>
        <v>1.7987360233349534</v>
      </c>
      <c r="AN43" s="81">
        <f t="shared" si="29"/>
        <v>1.4804202483285565</v>
      </c>
      <c r="AO43" s="81">
        <f t="shared" si="29"/>
        <v>1.8352941176470665</v>
      </c>
      <c r="AP43" s="81">
        <f t="shared" si="29"/>
        <v>-10.720887245841041</v>
      </c>
      <c r="AQ43" s="81">
        <f t="shared" si="29"/>
        <v>3.9855072463768124</v>
      </c>
      <c r="AR43" s="81">
        <f t="shared" si="29"/>
        <v>1.1946241911398658</v>
      </c>
      <c r="AS43" s="81">
        <f t="shared" si="29"/>
        <v>1.8691588785046775</v>
      </c>
      <c r="AT43" s="81">
        <f t="shared" si="29"/>
        <v>-11.0574601641719</v>
      </c>
      <c r="AU43" s="81">
        <f t="shared" si="29"/>
        <v>3.5830618892508141</v>
      </c>
      <c r="AV43" s="81">
        <f t="shared" si="29"/>
        <v>2.3584905660377444</v>
      </c>
      <c r="AW43" s="81">
        <f t="shared" si="29"/>
        <v>1.2288786482334899</v>
      </c>
      <c r="AX43" s="81">
        <f t="shared" si="29"/>
        <v>-13.100657561962564</v>
      </c>
      <c r="AY43" s="81">
        <f t="shared" si="29"/>
        <v>1.9790454016298042</v>
      </c>
      <c r="AZ43" s="81">
        <f t="shared" si="29"/>
        <v>1.8264840182648356</v>
      </c>
      <c r="BA43" s="81">
        <f t="shared" si="29"/>
        <v>2.0179372197309391</v>
      </c>
      <c r="BB43" s="81">
        <f t="shared" si="29"/>
        <v>-10.494505494505489</v>
      </c>
      <c r="BC43" s="81">
        <f t="shared" si="29"/>
        <v>2.0871700429711382</v>
      </c>
      <c r="BD43" s="81">
        <f t="shared" si="29"/>
        <v>2.1647624774503811</v>
      </c>
      <c r="BE43" s="81">
        <f t="shared" si="29"/>
        <v>2.1777516185991601</v>
      </c>
      <c r="BF43" s="81">
        <f t="shared" si="29"/>
        <v>-10.599078341013822</v>
      </c>
      <c r="BG43" s="81">
        <f t="shared" si="29"/>
        <v>2.5773195876288639</v>
      </c>
      <c r="BH43" s="81">
        <f t="shared" si="29"/>
        <v>2.0100502512562883</v>
      </c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  <c r="IT43" s="67"/>
      <c r="IU43" s="67"/>
      <c r="IV43" s="67"/>
    </row>
    <row r="44" spans="1:256" s="68" customFormat="1" ht="12.6" customHeight="1" x14ac:dyDescent="0.2">
      <c r="A44" s="80"/>
      <c r="B44" s="83"/>
      <c r="C44" s="83"/>
      <c r="D44" s="83"/>
      <c r="E44" s="83"/>
      <c r="F44" s="83"/>
      <c r="G44" s="83"/>
      <c r="H44" s="83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67"/>
      <c r="V44" s="70"/>
      <c r="W44" s="67"/>
      <c r="X44" s="67"/>
      <c r="Y44" s="67"/>
      <c r="Z44" s="85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88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88"/>
      <c r="BC44" s="67"/>
      <c r="BD44" s="67"/>
      <c r="BE44" s="67"/>
      <c r="BF44" s="88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  <c r="IU44" s="67"/>
      <c r="IV44" s="67"/>
    </row>
    <row r="45" spans="1:256" ht="12.6" customHeight="1" x14ac:dyDescent="0.2">
      <c r="A45" s="7" t="s">
        <v>18</v>
      </c>
      <c r="B45" s="8"/>
      <c r="C45" s="8"/>
      <c r="D45" s="8"/>
      <c r="E45" s="8"/>
      <c r="F45" s="8">
        <v>6400</v>
      </c>
      <c r="G45" s="8">
        <v>6468</v>
      </c>
      <c r="H45" s="8">
        <v>6478</v>
      </c>
      <c r="I45" s="8">
        <v>6527</v>
      </c>
      <c r="J45" s="8">
        <v>6454</v>
      </c>
      <c r="K45" s="8">
        <v>6499</v>
      </c>
      <c r="L45" s="8">
        <v>6527</v>
      </c>
      <c r="M45" s="8">
        <v>6520</v>
      </c>
      <c r="N45" s="8">
        <v>6513</v>
      </c>
      <c r="O45" s="8">
        <v>6559</v>
      </c>
      <c r="P45" s="8">
        <v>6572</v>
      </c>
      <c r="Q45" s="8">
        <v>6572</v>
      </c>
      <c r="R45" s="8">
        <v>6516</v>
      </c>
      <c r="S45" s="8">
        <v>6543</v>
      </c>
      <c r="T45" s="8">
        <v>6552</v>
      </c>
      <c r="U45" s="8">
        <v>6526</v>
      </c>
      <c r="V45" s="8">
        <v>6513</v>
      </c>
      <c r="W45" s="8">
        <v>6476</v>
      </c>
      <c r="X45" s="8">
        <v>6477</v>
      </c>
      <c r="Y45" s="8">
        <v>6482</v>
      </c>
      <c r="Z45" s="8">
        <v>6062</v>
      </c>
      <c r="AA45" s="8">
        <v>6113</v>
      </c>
      <c r="AB45" s="8">
        <v>6142</v>
      </c>
      <c r="AC45" s="8">
        <v>6149</v>
      </c>
      <c r="AD45" s="8">
        <v>6120</v>
      </c>
      <c r="AE45" s="8">
        <v>6141</v>
      </c>
      <c r="AF45" s="8">
        <v>6146</v>
      </c>
      <c r="AG45" s="8">
        <v>6128</v>
      </c>
      <c r="AH45" s="8">
        <v>6093</v>
      </c>
      <c r="AI45" s="8">
        <v>6058</v>
      </c>
      <c r="AJ45" s="8">
        <v>6012</v>
      </c>
      <c r="AK45" s="8">
        <v>5988</v>
      </c>
      <c r="AL45" s="8">
        <v>5923</v>
      </c>
      <c r="AM45" s="8">
        <v>5948</v>
      </c>
      <c r="AN45" s="8">
        <v>5953</v>
      </c>
      <c r="AO45" s="8">
        <v>5963</v>
      </c>
      <c r="AP45" s="8">
        <v>5938</v>
      </c>
      <c r="AQ45" s="8">
        <v>5940</v>
      </c>
      <c r="AR45" s="8">
        <v>5935</v>
      </c>
      <c r="AS45" s="8">
        <v>5906</v>
      </c>
      <c r="AT45" s="8">
        <v>5841</v>
      </c>
      <c r="AU45" s="8">
        <v>5837</v>
      </c>
      <c r="AV45" s="8">
        <v>5850</v>
      </c>
      <c r="AW45" s="8">
        <v>5826</v>
      </c>
      <c r="AX45" s="8">
        <v>5750</v>
      </c>
      <c r="AY45" s="8">
        <v>5772</v>
      </c>
      <c r="AZ45" s="8">
        <v>5774</v>
      </c>
      <c r="BA45" s="8">
        <v>5749</v>
      </c>
      <c r="BB45" s="8">
        <v>5713</v>
      </c>
      <c r="BC45" s="8">
        <v>5681</v>
      </c>
      <c r="BD45" s="8">
        <v>5661</v>
      </c>
      <c r="BE45" s="8">
        <v>5655</v>
      </c>
      <c r="BF45" s="8">
        <v>5632</v>
      </c>
      <c r="BG45" s="8">
        <v>5625</v>
      </c>
      <c r="BH45" s="9">
        <v>5564</v>
      </c>
    </row>
    <row r="46" spans="1:256" s="68" customFormat="1" ht="12.6" customHeight="1" x14ac:dyDescent="0.2">
      <c r="A46" s="80" t="s">
        <v>9</v>
      </c>
      <c r="B46" s="81"/>
      <c r="C46" s="81"/>
      <c r="D46" s="81"/>
      <c r="E46" s="81"/>
      <c r="F46" s="81"/>
      <c r="G46" s="81"/>
      <c r="H46" s="81"/>
      <c r="I46" s="81"/>
      <c r="J46" s="81">
        <f t="shared" ref="J46:AO46" si="30">J45/F45*100-100</f>
        <v>0.84375000000001421</v>
      </c>
      <c r="K46" s="81">
        <f t="shared" si="30"/>
        <v>0.47928262213976325</v>
      </c>
      <c r="L46" s="81">
        <f t="shared" si="30"/>
        <v>0.75640629824020778</v>
      </c>
      <c r="M46" s="81">
        <f t="shared" si="30"/>
        <v>-0.10724682089781368</v>
      </c>
      <c r="N46" s="81">
        <f t="shared" si="30"/>
        <v>0.91416176014872974</v>
      </c>
      <c r="O46" s="81">
        <f t="shared" si="30"/>
        <v>0.92321895676256815</v>
      </c>
      <c r="P46" s="81">
        <f t="shared" si="30"/>
        <v>0.68944384862876973</v>
      </c>
      <c r="Q46" s="81">
        <f t="shared" si="30"/>
        <v>0.79754601226993316</v>
      </c>
      <c r="R46" s="81">
        <f t="shared" si="30"/>
        <v>4.6061722708429897E-2</v>
      </c>
      <c r="S46" s="81">
        <f t="shared" si="30"/>
        <v>-0.24393962494282562</v>
      </c>
      <c r="T46" s="81">
        <f t="shared" si="30"/>
        <v>-0.30432136335970483</v>
      </c>
      <c r="U46" s="81">
        <f t="shared" si="30"/>
        <v>-0.69993913572731969</v>
      </c>
      <c r="V46" s="81">
        <f t="shared" si="30"/>
        <v>-4.6040515653771763E-2</v>
      </c>
      <c r="W46" s="81">
        <f t="shared" si="30"/>
        <v>-1.0239951092770809</v>
      </c>
      <c r="X46" s="81">
        <f t="shared" si="30"/>
        <v>-1.1446886446886424</v>
      </c>
      <c r="Y46" s="81">
        <f t="shared" si="30"/>
        <v>-0.6742261722341425</v>
      </c>
      <c r="Z46" s="81">
        <f t="shared" si="30"/>
        <v>-6.9246123138338618</v>
      </c>
      <c r="AA46" s="81">
        <f t="shared" si="30"/>
        <v>-5.6053119209388456</v>
      </c>
      <c r="AB46" s="81">
        <f t="shared" si="30"/>
        <v>-5.1721475991971602</v>
      </c>
      <c r="AC46" s="81">
        <f t="shared" si="30"/>
        <v>-5.1373033014501743</v>
      </c>
      <c r="AD46" s="81">
        <f t="shared" si="30"/>
        <v>0.95677994061364302</v>
      </c>
      <c r="AE46" s="81">
        <f t="shared" si="30"/>
        <v>0.45804024210698913</v>
      </c>
      <c r="AF46" s="81">
        <f t="shared" si="30"/>
        <v>6.5125366330192946E-2</v>
      </c>
      <c r="AG46" s="81">
        <f t="shared" si="30"/>
        <v>-0.3415189461701118</v>
      </c>
      <c r="AH46" s="81">
        <f t="shared" si="30"/>
        <v>-0.44117647058823195</v>
      </c>
      <c r="AI46" s="81">
        <f t="shared" si="30"/>
        <v>-1.3515714053085759</v>
      </c>
      <c r="AJ46" s="81">
        <f t="shared" si="30"/>
        <v>-2.1802798568174495</v>
      </c>
      <c r="AK46" s="81">
        <f t="shared" si="30"/>
        <v>-2.2845953002610884</v>
      </c>
      <c r="AL46" s="81">
        <f t="shared" si="30"/>
        <v>-2.790086985064832</v>
      </c>
      <c r="AM46" s="81">
        <f t="shared" si="30"/>
        <v>-1.8157807857378572</v>
      </c>
      <c r="AN46" s="81">
        <f t="shared" si="30"/>
        <v>-0.98137059214903388</v>
      </c>
      <c r="AO46" s="81">
        <f t="shared" si="30"/>
        <v>-0.41750167000668625</v>
      </c>
      <c r="AP46" s="81">
        <f t="shared" ref="AP46:BH46" si="31">AP45/AL45*100-100</f>
        <v>0.25325004220833591</v>
      </c>
      <c r="AQ46" s="81">
        <f t="shared" si="31"/>
        <v>-0.1344989912575727</v>
      </c>
      <c r="AR46" s="81">
        <f t="shared" si="31"/>
        <v>-0.30236855367041926</v>
      </c>
      <c r="AS46" s="81">
        <f t="shared" si="31"/>
        <v>-0.9558946838839546</v>
      </c>
      <c r="AT46" s="81">
        <f t="shared" si="31"/>
        <v>-1.6335466487032591</v>
      </c>
      <c r="AU46" s="81">
        <f t="shared" si="31"/>
        <v>-1.7340067340067264</v>
      </c>
      <c r="AV46" s="81">
        <f t="shared" si="31"/>
        <v>-1.4321819713563571</v>
      </c>
      <c r="AW46" s="81">
        <f t="shared" si="31"/>
        <v>-1.3545546901456191</v>
      </c>
      <c r="AX46" s="81">
        <f t="shared" si="31"/>
        <v>-1.5579524054100347</v>
      </c>
      <c r="AY46" s="81">
        <f t="shared" si="31"/>
        <v>-1.1135857461024585</v>
      </c>
      <c r="AZ46" s="81">
        <f t="shared" si="31"/>
        <v>-1.2991452991452945</v>
      </c>
      <c r="BA46" s="81">
        <f t="shared" si="31"/>
        <v>-1.3216615173360822</v>
      </c>
      <c r="BB46" s="81">
        <f t="shared" si="31"/>
        <v>-0.64347826086957127</v>
      </c>
      <c r="BC46" s="81">
        <f t="shared" si="31"/>
        <v>-1.5765765765765707</v>
      </c>
      <c r="BD46" s="81">
        <f t="shared" si="31"/>
        <v>-1.9570488396259123</v>
      </c>
      <c r="BE46" s="81">
        <f t="shared" si="31"/>
        <v>-1.635066968168374</v>
      </c>
      <c r="BF46" s="81">
        <f t="shared" si="31"/>
        <v>-1.4178190092770819</v>
      </c>
      <c r="BG46" s="81">
        <f t="shared" si="31"/>
        <v>-0.98574194684034921</v>
      </c>
      <c r="BH46" s="81">
        <f t="shared" si="31"/>
        <v>-1.7134781840664175</v>
      </c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  <c r="IU46" s="67"/>
      <c r="IV46" s="67"/>
    </row>
    <row r="47" spans="1:256" s="68" customFormat="1" ht="12.6" customHeight="1" x14ac:dyDescent="0.2">
      <c r="A47" s="80" t="s">
        <v>10</v>
      </c>
      <c r="B47" s="81"/>
      <c r="C47" s="81"/>
      <c r="D47" s="81"/>
      <c r="E47" s="81"/>
      <c r="F47" s="81"/>
      <c r="G47" s="81">
        <f t="shared" ref="G47:AL47" si="32">G45/F45*100-100</f>
        <v>1.0625000000000142</v>
      </c>
      <c r="H47" s="81">
        <f t="shared" si="32"/>
        <v>0.15460729746443747</v>
      </c>
      <c r="I47" s="81">
        <f t="shared" si="32"/>
        <v>0.75640629824020778</v>
      </c>
      <c r="J47" s="81">
        <f t="shared" si="32"/>
        <v>-1.1184311322200102</v>
      </c>
      <c r="K47" s="81">
        <f t="shared" si="32"/>
        <v>0.69724202045242123</v>
      </c>
      <c r="L47" s="81">
        <f t="shared" si="32"/>
        <v>0.43083551315588409</v>
      </c>
      <c r="M47" s="81">
        <f t="shared" si="32"/>
        <v>-0.10724682089781368</v>
      </c>
      <c r="N47" s="81">
        <f t="shared" si="32"/>
        <v>-0.10736196319018632</v>
      </c>
      <c r="O47" s="81">
        <f t="shared" si="32"/>
        <v>0.70627974819592509</v>
      </c>
      <c r="P47" s="81">
        <f t="shared" si="32"/>
        <v>0.19820094526603782</v>
      </c>
      <c r="Q47" s="81">
        <f t="shared" si="32"/>
        <v>0</v>
      </c>
      <c r="R47" s="81">
        <f t="shared" si="32"/>
        <v>-0.85209981740717922</v>
      </c>
      <c r="S47" s="81">
        <f t="shared" si="32"/>
        <v>0.41436464088397429</v>
      </c>
      <c r="T47" s="81">
        <f t="shared" si="32"/>
        <v>0.13755158184318361</v>
      </c>
      <c r="U47" s="81">
        <f t="shared" si="32"/>
        <v>-0.39682539682539186</v>
      </c>
      <c r="V47" s="81">
        <f t="shared" si="32"/>
        <v>-0.19920318725100117</v>
      </c>
      <c r="W47" s="81">
        <f t="shared" si="32"/>
        <v>-0.5680945800706354</v>
      </c>
      <c r="X47" s="81">
        <f t="shared" si="32"/>
        <v>1.544163063620374E-2</v>
      </c>
      <c r="Y47" s="81">
        <f t="shared" si="32"/>
        <v>7.7196232823823152E-2</v>
      </c>
      <c r="Z47" s="81">
        <f t="shared" si="32"/>
        <v>-6.4794816414686807</v>
      </c>
      <c r="AA47" s="81">
        <f t="shared" si="32"/>
        <v>0.84130649950510872</v>
      </c>
      <c r="AB47" s="81">
        <f t="shared" si="32"/>
        <v>0.47439882218223772</v>
      </c>
      <c r="AC47" s="81">
        <f t="shared" si="32"/>
        <v>0.11396939107781634</v>
      </c>
      <c r="AD47" s="81">
        <f t="shared" si="32"/>
        <v>-0.47162140185396595</v>
      </c>
      <c r="AE47" s="81">
        <f t="shared" si="32"/>
        <v>0.34313725490196134</v>
      </c>
      <c r="AF47" s="81">
        <f t="shared" si="32"/>
        <v>8.1419964175211135E-2</v>
      </c>
      <c r="AG47" s="81">
        <f t="shared" si="32"/>
        <v>-0.29287341360235075</v>
      </c>
      <c r="AH47" s="81">
        <f t="shared" si="32"/>
        <v>-0.57114882506526499</v>
      </c>
      <c r="AI47" s="81">
        <f t="shared" si="32"/>
        <v>-0.57442967339569861</v>
      </c>
      <c r="AJ47" s="81">
        <f t="shared" si="32"/>
        <v>-0.7593265103994753</v>
      </c>
      <c r="AK47" s="81">
        <f t="shared" si="32"/>
        <v>-0.39920159680639244</v>
      </c>
      <c r="AL47" s="81">
        <f t="shared" si="32"/>
        <v>-1.0855043420173587</v>
      </c>
      <c r="AM47" s="81">
        <f t="shared" ref="AM47:BH47" si="33">AM45/AL45*100-100</f>
        <v>0.42208340368057407</v>
      </c>
      <c r="AN47" s="81">
        <f t="shared" si="33"/>
        <v>8.4061869535972278E-2</v>
      </c>
      <c r="AO47" s="81">
        <f t="shared" si="33"/>
        <v>0.16798252981689643</v>
      </c>
      <c r="AP47" s="81">
        <f t="shared" si="33"/>
        <v>-0.41925205433506108</v>
      </c>
      <c r="AQ47" s="81">
        <f t="shared" si="33"/>
        <v>3.3681374200057235E-2</v>
      </c>
      <c r="AR47" s="81">
        <f t="shared" si="33"/>
        <v>-8.4175084175086567E-2</v>
      </c>
      <c r="AS47" s="81">
        <f t="shared" si="33"/>
        <v>-0.48862679022747102</v>
      </c>
      <c r="AT47" s="81">
        <f t="shared" si="33"/>
        <v>-1.1005756857433084</v>
      </c>
      <c r="AU47" s="81">
        <f t="shared" si="33"/>
        <v>-6.8481424413619152E-2</v>
      </c>
      <c r="AV47" s="81">
        <f t="shared" si="33"/>
        <v>0.22271714922048602</v>
      </c>
      <c r="AW47" s="81">
        <f t="shared" si="33"/>
        <v>-0.4102564102564088</v>
      </c>
      <c r="AX47" s="81">
        <f t="shared" si="33"/>
        <v>-1.304497082045998</v>
      </c>
      <c r="AY47" s="81">
        <f t="shared" si="33"/>
        <v>0.38260869565216638</v>
      </c>
      <c r="AZ47" s="81">
        <f t="shared" si="33"/>
        <v>3.4650034650042016E-2</v>
      </c>
      <c r="BA47" s="81">
        <f t="shared" si="33"/>
        <v>-0.43297540699688852</v>
      </c>
      <c r="BB47" s="81">
        <f t="shared" si="33"/>
        <v>-0.62619586014959339</v>
      </c>
      <c r="BC47" s="81">
        <f t="shared" si="33"/>
        <v>-0.56012602835637892</v>
      </c>
      <c r="BD47" s="81">
        <f t="shared" si="33"/>
        <v>-0.35205069530012167</v>
      </c>
      <c r="BE47" s="81">
        <f t="shared" si="33"/>
        <v>-0.10598834128245471</v>
      </c>
      <c r="BF47" s="81">
        <f t="shared" si="33"/>
        <v>-0.40671971706454713</v>
      </c>
      <c r="BG47" s="81">
        <f t="shared" si="33"/>
        <v>-0.12428977272726627</v>
      </c>
      <c r="BH47" s="81">
        <f t="shared" si="33"/>
        <v>-1.0844444444444434</v>
      </c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</row>
    <row r="48" spans="1:256" s="68" customFormat="1" ht="12.6" customHeight="1" x14ac:dyDescent="0.2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67"/>
      <c r="V48" s="81"/>
      <c r="W48" s="67"/>
      <c r="X48" s="67"/>
      <c r="Y48" s="67"/>
      <c r="Z48" s="70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88"/>
      <c r="BC48" s="67"/>
      <c r="BD48" s="67"/>
      <c r="BE48" s="67"/>
      <c r="BF48" s="88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</row>
    <row r="49" spans="1:256" ht="12.6" customHeight="1" x14ac:dyDescent="0.2">
      <c r="A49" s="7" t="s">
        <v>19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v>1774</v>
      </c>
      <c r="O49" s="8">
        <v>1828</v>
      </c>
      <c r="P49" s="8">
        <v>2015</v>
      </c>
      <c r="Q49" s="8">
        <v>1902</v>
      </c>
      <c r="R49" s="8">
        <v>1908</v>
      </c>
      <c r="S49" s="8">
        <v>1944</v>
      </c>
      <c r="T49" s="8">
        <v>1976</v>
      </c>
      <c r="U49" s="8">
        <v>2136</v>
      </c>
      <c r="V49" s="8">
        <v>1999</v>
      </c>
      <c r="W49" s="8">
        <v>2015</v>
      </c>
      <c r="X49" s="8">
        <v>2030</v>
      </c>
      <c r="Y49" s="8">
        <v>2053</v>
      </c>
      <c r="Z49" s="8">
        <v>2044</v>
      </c>
      <c r="AA49" s="8">
        <v>2076</v>
      </c>
      <c r="AB49" s="8">
        <v>2113</v>
      </c>
      <c r="AC49" s="8">
        <v>2146</v>
      </c>
      <c r="AD49" s="8">
        <v>2165</v>
      </c>
      <c r="AE49" s="8">
        <v>2193</v>
      </c>
      <c r="AF49" s="8">
        <v>2201</v>
      </c>
      <c r="AG49" s="8">
        <v>2198</v>
      </c>
      <c r="AH49" s="8">
        <v>2218</v>
      </c>
      <c r="AI49" s="8">
        <v>2225</v>
      </c>
      <c r="AJ49" s="8">
        <v>2229</v>
      </c>
      <c r="AK49" s="8">
        <v>2231</v>
      </c>
      <c r="AL49" s="8">
        <v>2245</v>
      </c>
      <c r="AM49" s="8">
        <v>2258</v>
      </c>
      <c r="AN49" s="8">
        <v>2273</v>
      </c>
      <c r="AO49" s="8">
        <v>2274</v>
      </c>
      <c r="AP49" s="8">
        <v>2278</v>
      </c>
      <c r="AQ49" s="8">
        <v>2307</v>
      </c>
      <c r="AR49" s="8">
        <v>2331</v>
      </c>
      <c r="AS49" s="8">
        <v>2316</v>
      </c>
      <c r="AT49" s="8">
        <v>2318</v>
      </c>
      <c r="AU49" s="8">
        <v>2333</v>
      </c>
      <c r="AV49" s="8">
        <v>2347</v>
      </c>
      <c r="AW49" s="8">
        <v>2357</v>
      </c>
      <c r="AX49" s="8">
        <v>2325</v>
      </c>
      <c r="AY49" s="8">
        <v>2327</v>
      </c>
      <c r="AZ49" s="8">
        <v>2330</v>
      </c>
      <c r="BA49" s="8">
        <v>2340</v>
      </c>
      <c r="BB49" s="8">
        <v>2319</v>
      </c>
      <c r="BC49" s="8">
        <v>2224</v>
      </c>
      <c r="BD49" s="8">
        <v>2231</v>
      </c>
      <c r="BE49" s="8">
        <v>2232</v>
      </c>
      <c r="BF49" s="8">
        <v>2261</v>
      </c>
      <c r="BG49" s="8">
        <v>2277</v>
      </c>
      <c r="BH49" s="9">
        <v>2173</v>
      </c>
    </row>
    <row r="50" spans="1:256" s="68" customFormat="1" ht="12.6" customHeight="1" x14ac:dyDescent="0.2">
      <c r="A50" s="80" t="s">
        <v>9</v>
      </c>
      <c r="B50" s="83"/>
      <c r="C50" s="83"/>
      <c r="D50" s="83"/>
      <c r="E50" s="83"/>
      <c r="F50" s="83"/>
      <c r="G50" s="83"/>
      <c r="H50" s="83"/>
      <c r="I50" s="70"/>
      <c r="J50" s="70"/>
      <c r="K50" s="70"/>
      <c r="L50" s="70"/>
      <c r="M50" s="70"/>
      <c r="N50" s="81"/>
      <c r="O50" s="81"/>
      <c r="P50" s="81"/>
      <c r="Q50" s="81"/>
      <c r="R50" s="81">
        <f t="shared" ref="R50:BH50" si="34">R49/N49*100-100</f>
        <v>7.5535512965050771</v>
      </c>
      <c r="S50" s="81">
        <f t="shared" si="34"/>
        <v>6.3457330415754853</v>
      </c>
      <c r="T50" s="81">
        <f t="shared" si="34"/>
        <v>-1.9354838709677438</v>
      </c>
      <c r="U50" s="81">
        <f t="shared" si="34"/>
        <v>12.302839116719227</v>
      </c>
      <c r="V50" s="81">
        <f t="shared" si="34"/>
        <v>4.7693920335429851</v>
      </c>
      <c r="W50" s="81">
        <f t="shared" si="34"/>
        <v>3.6522633744855852</v>
      </c>
      <c r="X50" s="81">
        <f t="shared" si="34"/>
        <v>2.7327935222672011</v>
      </c>
      <c r="Y50" s="81">
        <f t="shared" si="34"/>
        <v>-3.8857677902621788</v>
      </c>
      <c r="Z50" s="81">
        <f t="shared" si="34"/>
        <v>2.2511255627813966</v>
      </c>
      <c r="AA50" s="81">
        <f t="shared" si="34"/>
        <v>3.0272952853598127</v>
      </c>
      <c r="AB50" s="81">
        <f t="shared" si="34"/>
        <v>4.0886699507389039</v>
      </c>
      <c r="AC50" s="81">
        <f t="shared" si="34"/>
        <v>4.5299561617145656</v>
      </c>
      <c r="AD50" s="81">
        <f t="shared" si="34"/>
        <v>5.9197651663405111</v>
      </c>
      <c r="AE50" s="81">
        <f t="shared" si="34"/>
        <v>5.635838150289004</v>
      </c>
      <c r="AF50" s="81">
        <f t="shared" si="34"/>
        <v>4.1646947468054947</v>
      </c>
      <c r="AG50" s="81">
        <f t="shared" si="34"/>
        <v>2.423112767940367</v>
      </c>
      <c r="AH50" s="81">
        <f t="shared" si="34"/>
        <v>2.4480369515011517</v>
      </c>
      <c r="AI50" s="81">
        <f t="shared" si="34"/>
        <v>1.4591883264933898</v>
      </c>
      <c r="AJ50" s="81">
        <f t="shared" si="34"/>
        <v>1.2721490231712806</v>
      </c>
      <c r="AK50" s="81">
        <f t="shared" si="34"/>
        <v>1.5013648771610661</v>
      </c>
      <c r="AL50" s="81">
        <f t="shared" si="34"/>
        <v>1.2173128944995568</v>
      </c>
      <c r="AM50" s="81">
        <f t="shared" si="34"/>
        <v>1.4831460674157313</v>
      </c>
      <c r="AN50" s="81">
        <f t="shared" si="34"/>
        <v>1.9739793629430409</v>
      </c>
      <c r="AO50" s="81">
        <f t="shared" si="34"/>
        <v>1.9273868220528954</v>
      </c>
      <c r="AP50" s="81">
        <f t="shared" si="34"/>
        <v>1.4699331848552504</v>
      </c>
      <c r="AQ50" s="81">
        <f t="shared" si="34"/>
        <v>2.170062001771484</v>
      </c>
      <c r="AR50" s="81">
        <f t="shared" si="34"/>
        <v>2.551693796744388</v>
      </c>
      <c r="AS50" s="81">
        <f t="shared" si="34"/>
        <v>1.8469656992084396</v>
      </c>
      <c r="AT50" s="81">
        <f t="shared" si="34"/>
        <v>1.7559262510974634</v>
      </c>
      <c r="AU50" s="81">
        <f t="shared" si="34"/>
        <v>1.1270047680971089</v>
      </c>
      <c r="AV50" s="81">
        <f t="shared" si="34"/>
        <v>0.68640068640068819</v>
      </c>
      <c r="AW50" s="81">
        <f t="shared" si="34"/>
        <v>1.7702936096718531</v>
      </c>
      <c r="AX50" s="81">
        <f t="shared" si="34"/>
        <v>0.30198446937015433</v>
      </c>
      <c r="AY50" s="81">
        <f t="shared" si="34"/>
        <v>-0.25717959708529747</v>
      </c>
      <c r="AZ50" s="81">
        <f t="shared" si="34"/>
        <v>-0.72432893054963188</v>
      </c>
      <c r="BA50" s="81">
        <f t="shared" si="34"/>
        <v>-0.7212558336868824</v>
      </c>
      <c r="BB50" s="81">
        <f t="shared" si="34"/>
        <v>-0.25806451612902492</v>
      </c>
      <c r="BC50" s="81">
        <f t="shared" si="34"/>
        <v>-4.4262999570262167</v>
      </c>
      <c r="BD50" s="81">
        <f t="shared" si="34"/>
        <v>-4.2489270386266043</v>
      </c>
      <c r="BE50" s="81">
        <f t="shared" si="34"/>
        <v>-4.6153846153846132</v>
      </c>
      <c r="BF50" s="81">
        <f t="shared" si="34"/>
        <v>-2.5010780508840043</v>
      </c>
      <c r="BG50" s="81">
        <f t="shared" si="34"/>
        <v>2.3830935251798451</v>
      </c>
      <c r="BH50" s="81">
        <f t="shared" si="34"/>
        <v>-2.5997310623039027</v>
      </c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</row>
    <row r="51" spans="1:256" s="68" customFormat="1" ht="12.6" customHeight="1" x14ac:dyDescent="0.2">
      <c r="A51" s="80" t="s">
        <v>10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>
        <f t="shared" ref="O51:BH51" si="35">O49/N49*100-100</f>
        <v>3.0439684329199679</v>
      </c>
      <c r="P51" s="81">
        <f t="shared" si="35"/>
        <v>10.229759299781179</v>
      </c>
      <c r="Q51" s="81">
        <f t="shared" si="35"/>
        <v>-5.607940446650133</v>
      </c>
      <c r="R51" s="81">
        <f t="shared" si="35"/>
        <v>0.31545741324920584</v>
      </c>
      <c r="S51" s="81">
        <f t="shared" si="35"/>
        <v>1.8867924528301927</v>
      </c>
      <c r="T51" s="81">
        <f t="shared" si="35"/>
        <v>1.6460905349794217</v>
      </c>
      <c r="U51" s="81">
        <f t="shared" si="35"/>
        <v>8.0971659919028411</v>
      </c>
      <c r="V51" s="81">
        <f t="shared" si="35"/>
        <v>-6.4138576779026266</v>
      </c>
      <c r="W51" s="81">
        <f t="shared" si="35"/>
        <v>0.80040020010005719</v>
      </c>
      <c r="X51" s="81">
        <f t="shared" si="35"/>
        <v>0.74441687344912566</v>
      </c>
      <c r="Y51" s="81">
        <f t="shared" si="35"/>
        <v>1.1330049261083701</v>
      </c>
      <c r="Z51" s="81">
        <f t="shared" si="35"/>
        <v>-0.43838285435947455</v>
      </c>
      <c r="AA51" s="81">
        <f t="shared" si="35"/>
        <v>1.5655577299412897</v>
      </c>
      <c r="AB51" s="81">
        <f t="shared" si="35"/>
        <v>1.7822736030828565</v>
      </c>
      <c r="AC51" s="81">
        <f t="shared" si="35"/>
        <v>1.5617605300520552</v>
      </c>
      <c r="AD51" s="81">
        <f t="shared" si="35"/>
        <v>0.88536812674743715</v>
      </c>
      <c r="AE51" s="81">
        <f t="shared" si="35"/>
        <v>1.2933025404157092</v>
      </c>
      <c r="AF51" s="81">
        <f t="shared" si="35"/>
        <v>0.364797081623351</v>
      </c>
      <c r="AG51" s="81">
        <f t="shared" si="35"/>
        <v>-0.13630168105406426</v>
      </c>
      <c r="AH51" s="81">
        <f t="shared" si="35"/>
        <v>0.90991810737033063</v>
      </c>
      <c r="AI51" s="81">
        <f t="shared" si="35"/>
        <v>0.3155996393146836</v>
      </c>
      <c r="AJ51" s="81">
        <f t="shared" si="35"/>
        <v>0.1797752808988804</v>
      </c>
      <c r="AK51" s="81">
        <f t="shared" si="35"/>
        <v>8.9726334679227193E-2</v>
      </c>
      <c r="AL51" s="81">
        <f t="shared" si="35"/>
        <v>0.62752129090092978</v>
      </c>
      <c r="AM51" s="81">
        <f t="shared" si="35"/>
        <v>0.57906458797327787</v>
      </c>
      <c r="AN51" s="81">
        <f t="shared" si="35"/>
        <v>0.66430469441985451</v>
      </c>
      <c r="AO51" s="81">
        <f t="shared" si="35"/>
        <v>4.3994720633520501E-2</v>
      </c>
      <c r="AP51" s="81">
        <f t="shared" si="35"/>
        <v>0.17590149516270515</v>
      </c>
      <c r="AQ51" s="81">
        <f t="shared" si="35"/>
        <v>1.2730465320456545</v>
      </c>
      <c r="AR51" s="81">
        <f t="shared" si="35"/>
        <v>1.0403120936280885</v>
      </c>
      <c r="AS51" s="81">
        <f t="shared" si="35"/>
        <v>-0.64350064350064429</v>
      </c>
      <c r="AT51" s="81">
        <f t="shared" si="35"/>
        <v>8.6355785837639587E-2</v>
      </c>
      <c r="AU51" s="81">
        <f t="shared" si="35"/>
        <v>0.64710957722174101</v>
      </c>
      <c r="AV51" s="81">
        <f t="shared" si="35"/>
        <v>0.60008572653235603</v>
      </c>
      <c r="AW51" s="81">
        <f t="shared" si="35"/>
        <v>0.42607584149978095</v>
      </c>
      <c r="AX51" s="81">
        <f t="shared" si="35"/>
        <v>-1.3576580398812013</v>
      </c>
      <c r="AY51" s="81">
        <f t="shared" si="35"/>
        <v>8.6021505376351115E-2</v>
      </c>
      <c r="AZ51" s="81">
        <f t="shared" si="35"/>
        <v>0.12892135797164883</v>
      </c>
      <c r="BA51" s="81">
        <f t="shared" si="35"/>
        <v>0.42918454935623629</v>
      </c>
      <c r="BB51" s="81">
        <f t="shared" si="35"/>
        <v>-0.8974358974358978</v>
      </c>
      <c r="BC51" s="81">
        <f t="shared" si="35"/>
        <v>-4.0965933592065511</v>
      </c>
      <c r="BD51" s="81">
        <f t="shared" si="35"/>
        <v>0.31474820143884585</v>
      </c>
      <c r="BE51" s="81">
        <f t="shared" si="35"/>
        <v>4.4822949350063368E-2</v>
      </c>
      <c r="BF51" s="81">
        <f t="shared" si="35"/>
        <v>1.2992831541218663</v>
      </c>
      <c r="BG51" s="81">
        <f t="shared" si="35"/>
        <v>0.70765148164528568</v>
      </c>
      <c r="BH51" s="81">
        <f t="shared" si="35"/>
        <v>-4.5674132630654327</v>
      </c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  <c r="IU51" s="67"/>
      <c r="IV51" s="67"/>
    </row>
    <row r="52" spans="1:256" s="68" customFormat="1" ht="12" customHeight="1" x14ac:dyDescent="0.2">
      <c r="A52" s="69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88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3" spans="1:256" ht="12.6" customHeight="1" x14ac:dyDescent="0.2">
      <c r="A53" s="7" t="s">
        <v>20</v>
      </c>
      <c r="B53" s="8">
        <v>7617</v>
      </c>
      <c r="C53" s="8">
        <v>7664</v>
      </c>
      <c r="D53" s="8">
        <v>7693</v>
      </c>
      <c r="E53" s="8">
        <v>7707</v>
      </c>
      <c r="F53" s="8">
        <v>7536</v>
      </c>
      <c r="G53" s="8">
        <v>7490</v>
      </c>
      <c r="H53" s="8">
        <v>7455</v>
      </c>
      <c r="I53" s="8">
        <v>7446</v>
      </c>
      <c r="J53" s="8">
        <v>7254</v>
      </c>
      <c r="K53" s="8">
        <v>7352</v>
      </c>
      <c r="L53" s="8">
        <v>7414</v>
      </c>
      <c r="M53" s="8">
        <v>7355</v>
      </c>
      <c r="N53" s="8">
        <v>7224</v>
      </c>
      <c r="O53" s="8">
        <v>7298</v>
      </c>
      <c r="P53" s="8">
        <v>7365</v>
      </c>
      <c r="Q53" s="8">
        <v>7330</v>
      </c>
      <c r="R53" s="8">
        <v>7193</v>
      </c>
      <c r="S53" s="8">
        <v>7239</v>
      </c>
      <c r="T53" s="8">
        <v>7238</v>
      </c>
      <c r="U53" s="8">
        <v>7178</v>
      </c>
      <c r="V53" s="8">
        <v>7069</v>
      </c>
      <c r="W53" s="8">
        <v>7033</v>
      </c>
      <c r="X53" s="8">
        <v>7046</v>
      </c>
      <c r="Y53" s="8">
        <v>7002</v>
      </c>
      <c r="Z53" s="8">
        <v>6929</v>
      </c>
      <c r="AA53" s="8">
        <v>6938</v>
      </c>
      <c r="AB53" s="8">
        <v>6960</v>
      </c>
      <c r="AC53" s="8">
        <v>6934</v>
      </c>
      <c r="AD53" s="8">
        <v>6861</v>
      </c>
      <c r="AE53" s="8">
        <v>6859</v>
      </c>
      <c r="AF53" s="8">
        <v>6812</v>
      </c>
      <c r="AG53" s="8">
        <v>6762</v>
      </c>
      <c r="AH53" s="8">
        <v>6693</v>
      </c>
      <c r="AI53" s="8">
        <v>6704</v>
      </c>
      <c r="AJ53" s="8">
        <v>6656</v>
      </c>
      <c r="AK53" s="8">
        <v>6597</v>
      </c>
      <c r="AL53" s="8">
        <v>6535</v>
      </c>
      <c r="AM53" s="8">
        <v>6528</v>
      </c>
      <c r="AN53" s="8">
        <v>6496</v>
      </c>
      <c r="AO53" s="8">
        <v>6470</v>
      </c>
      <c r="AP53" s="8">
        <v>6353</v>
      </c>
      <c r="AQ53" s="8">
        <v>6381</v>
      </c>
      <c r="AR53" s="8">
        <v>6328</v>
      </c>
      <c r="AS53" s="8">
        <v>6288</v>
      </c>
      <c r="AT53" s="8">
        <v>6231</v>
      </c>
      <c r="AU53" s="8">
        <v>6221</v>
      </c>
      <c r="AV53" s="8">
        <v>6222</v>
      </c>
      <c r="AW53" s="8">
        <v>6196</v>
      </c>
      <c r="AX53" s="8">
        <v>6096</v>
      </c>
      <c r="AY53" s="8">
        <v>6103</v>
      </c>
      <c r="AZ53" s="8">
        <v>6071</v>
      </c>
      <c r="BA53" s="8">
        <v>6057</v>
      </c>
      <c r="BB53" s="8">
        <v>5998</v>
      </c>
      <c r="BC53" s="8">
        <v>5904</v>
      </c>
      <c r="BD53" s="8">
        <v>5891</v>
      </c>
      <c r="BE53" s="8">
        <v>5872</v>
      </c>
      <c r="BF53" s="8">
        <v>5841</v>
      </c>
      <c r="BG53" s="8">
        <v>5786</v>
      </c>
      <c r="BH53" s="9">
        <v>5689</v>
      </c>
    </row>
    <row r="54" spans="1:256" s="68" customFormat="1" ht="12" customHeight="1" x14ac:dyDescent="0.2">
      <c r="A54" s="80" t="s">
        <v>9</v>
      </c>
      <c r="B54" s="83"/>
      <c r="C54" s="83"/>
      <c r="D54" s="83"/>
      <c r="E54" s="81"/>
      <c r="F54" s="81">
        <f t="shared" ref="F54:AK54" si="36">F53/B53*100-100</f>
        <v>-1.0634107916502558</v>
      </c>
      <c r="G54" s="81">
        <f t="shared" si="36"/>
        <v>-2.2703549060542798</v>
      </c>
      <c r="H54" s="81">
        <f t="shared" si="36"/>
        <v>-3.0937215650591554</v>
      </c>
      <c r="I54" s="81">
        <f t="shared" si="36"/>
        <v>-3.3865317244063817</v>
      </c>
      <c r="J54" s="81">
        <f t="shared" si="36"/>
        <v>-3.742038216560502</v>
      </c>
      <c r="K54" s="81">
        <f t="shared" si="36"/>
        <v>-1.8424566088117444</v>
      </c>
      <c r="L54" s="81">
        <f t="shared" si="36"/>
        <v>-0.54996646545943406</v>
      </c>
      <c r="M54" s="81">
        <f t="shared" si="36"/>
        <v>-1.2221326886919144</v>
      </c>
      <c r="N54" s="81">
        <f t="shared" si="36"/>
        <v>-0.41356492969396186</v>
      </c>
      <c r="O54" s="81">
        <f t="shared" si="36"/>
        <v>-0.73449401523394897</v>
      </c>
      <c r="P54" s="81">
        <f t="shared" si="36"/>
        <v>-0.66091178850822985</v>
      </c>
      <c r="Q54" s="81">
        <f t="shared" si="36"/>
        <v>-0.33990482664853516</v>
      </c>
      <c r="R54" s="81">
        <f t="shared" si="36"/>
        <v>-0.42912513842746591</v>
      </c>
      <c r="S54" s="81">
        <f t="shared" si="36"/>
        <v>-0.80844066867634012</v>
      </c>
      <c r="T54" s="81">
        <f t="shared" si="36"/>
        <v>-1.7243720298710059</v>
      </c>
      <c r="U54" s="81">
        <f t="shared" si="36"/>
        <v>-2.0736698499317896</v>
      </c>
      <c r="V54" s="81">
        <f t="shared" si="36"/>
        <v>-1.7238982343945537</v>
      </c>
      <c r="W54" s="81">
        <f t="shared" si="36"/>
        <v>-2.845696919464018</v>
      </c>
      <c r="X54" s="81">
        <f t="shared" si="36"/>
        <v>-2.6526664824537107</v>
      </c>
      <c r="Y54" s="81">
        <f t="shared" si="36"/>
        <v>-2.4519364725550332</v>
      </c>
      <c r="Z54" s="81">
        <f t="shared" si="36"/>
        <v>-1.9804781440090551</v>
      </c>
      <c r="AA54" s="81">
        <f t="shared" si="36"/>
        <v>-1.3507749182425641</v>
      </c>
      <c r="AB54" s="81">
        <f t="shared" si="36"/>
        <v>-1.2205506670451314</v>
      </c>
      <c r="AC54" s="81">
        <f t="shared" si="36"/>
        <v>-0.97115109968581237</v>
      </c>
      <c r="AD54" s="81">
        <f t="shared" si="36"/>
        <v>-0.98138259489103064</v>
      </c>
      <c r="AE54" s="81">
        <f t="shared" si="36"/>
        <v>-1.1386566733929158</v>
      </c>
      <c r="AF54" s="81">
        <f t="shared" si="36"/>
        <v>-2.1264367816092005</v>
      </c>
      <c r="AG54" s="81">
        <f t="shared" si="36"/>
        <v>-2.4805307182001712</v>
      </c>
      <c r="AH54" s="81">
        <f t="shared" si="36"/>
        <v>-2.448622649759514</v>
      </c>
      <c r="AI54" s="81">
        <f t="shared" si="36"/>
        <v>-2.259804636244354</v>
      </c>
      <c r="AJ54" s="81">
        <f t="shared" si="36"/>
        <v>-2.2900763358778704</v>
      </c>
      <c r="AK54" s="81">
        <f t="shared" si="36"/>
        <v>-2.4401064773735612</v>
      </c>
      <c r="AL54" s="81">
        <f t="shared" ref="AL54:BH54" si="37">AL53/AH53*100-100</f>
        <v>-2.3606753324368839</v>
      </c>
      <c r="AM54" s="81">
        <f t="shared" si="37"/>
        <v>-2.6252983293556014</v>
      </c>
      <c r="AN54" s="81">
        <f t="shared" si="37"/>
        <v>-2.4038461538461604</v>
      </c>
      <c r="AO54" s="81">
        <f t="shared" si="37"/>
        <v>-1.9251174776413507</v>
      </c>
      <c r="AP54" s="81">
        <f t="shared" si="37"/>
        <v>-2.7850038255547105</v>
      </c>
      <c r="AQ54" s="81">
        <f t="shared" si="37"/>
        <v>-2.251838235294116</v>
      </c>
      <c r="AR54" s="81">
        <f t="shared" si="37"/>
        <v>-2.5862068965517295</v>
      </c>
      <c r="AS54" s="81">
        <f t="shared" si="37"/>
        <v>-2.8129829984544017</v>
      </c>
      <c r="AT54" s="81">
        <f t="shared" si="37"/>
        <v>-1.9203525893278766</v>
      </c>
      <c r="AU54" s="81">
        <f t="shared" si="37"/>
        <v>-2.5074439742986954</v>
      </c>
      <c r="AV54" s="81">
        <f t="shared" si="37"/>
        <v>-1.6750948166877322</v>
      </c>
      <c r="AW54" s="81">
        <f t="shared" si="37"/>
        <v>-1.4631043256997458</v>
      </c>
      <c r="AX54" s="81">
        <f t="shared" si="37"/>
        <v>-2.1665864227250751</v>
      </c>
      <c r="AY54" s="81">
        <f t="shared" si="37"/>
        <v>-1.8968011573701915</v>
      </c>
      <c r="AZ54" s="81">
        <f t="shared" si="37"/>
        <v>-2.4268723882995857</v>
      </c>
      <c r="BA54" s="81">
        <f t="shared" si="37"/>
        <v>-2.2433828276307253</v>
      </c>
      <c r="BB54" s="81">
        <f t="shared" si="37"/>
        <v>-1.6076115485564344</v>
      </c>
      <c r="BC54" s="81">
        <f t="shared" si="37"/>
        <v>-3.2606914632148118</v>
      </c>
      <c r="BD54" s="81">
        <f t="shared" si="37"/>
        <v>-2.9649151704826124</v>
      </c>
      <c r="BE54" s="81">
        <f t="shared" si="37"/>
        <v>-3.0543173188046921</v>
      </c>
      <c r="BF54" s="81">
        <f t="shared" si="37"/>
        <v>-2.6175391797265775</v>
      </c>
      <c r="BG54" s="81">
        <f t="shared" si="37"/>
        <v>-1.998644986449861</v>
      </c>
      <c r="BH54" s="81">
        <f t="shared" si="37"/>
        <v>-3.4289594296384394</v>
      </c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1:256" s="68" customFormat="1" ht="12" customHeight="1" x14ac:dyDescent="0.2">
      <c r="A55" s="80" t="s">
        <v>10</v>
      </c>
      <c r="B55" s="81"/>
      <c r="C55" s="81">
        <f t="shared" ref="C55:AH55" si="38">C53/B53*100-100</f>
        <v>0.61704082972298124</v>
      </c>
      <c r="D55" s="81">
        <f t="shared" si="38"/>
        <v>0.37839248434237049</v>
      </c>
      <c r="E55" s="81">
        <f t="shared" si="38"/>
        <v>0.18198362147406044</v>
      </c>
      <c r="F55" s="81">
        <f t="shared" si="38"/>
        <v>-2.2187621642662521</v>
      </c>
      <c r="G55" s="81">
        <f t="shared" si="38"/>
        <v>-0.61040339702759638</v>
      </c>
      <c r="H55" s="81">
        <f t="shared" si="38"/>
        <v>-0.46728971962616583</v>
      </c>
      <c r="I55" s="81">
        <f t="shared" si="38"/>
        <v>-0.12072434607645732</v>
      </c>
      <c r="J55" s="81">
        <f t="shared" si="38"/>
        <v>-2.5785656728444764</v>
      </c>
      <c r="K55" s="81">
        <f t="shared" si="38"/>
        <v>1.3509787703336116</v>
      </c>
      <c r="L55" s="81">
        <f t="shared" si="38"/>
        <v>0.84330794341676096</v>
      </c>
      <c r="M55" s="81">
        <f t="shared" si="38"/>
        <v>-0.79579174534664787</v>
      </c>
      <c r="N55" s="81">
        <f t="shared" si="38"/>
        <v>-1.7811012916383362</v>
      </c>
      <c r="O55" s="81">
        <f t="shared" si="38"/>
        <v>1.0243632336655537</v>
      </c>
      <c r="P55" s="81">
        <f t="shared" si="38"/>
        <v>0.91805974239518662</v>
      </c>
      <c r="Q55" s="81">
        <f t="shared" si="38"/>
        <v>-0.47522063815343074</v>
      </c>
      <c r="R55" s="81">
        <f t="shared" si="38"/>
        <v>-1.8690313778990486</v>
      </c>
      <c r="S55" s="81">
        <f t="shared" si="38"/>
        <v>0.63951063533991714</v>
      </c>
      <c r="T55" s="81">
        <f t="shared" si="38"/>
        <v>-1.3814062715837849E-2</v>
      </c>
      <c r="U55" s="81">
        <f t="shared" si="38"/>
        <v>-0.82895827576679437</v>
      </c>
      <c r="V55" s="81">
        <f t="shared" si="38"/>
        <v>-1.5185288381164668</v>
      </c>
      <c r="W55" s="81">
        <f t="shared" si="38"/>
        <v>-0.50926580845947456</v>
      </c>
      <c r="X55" s="81">
        <f t="shared" si="38"/>
        <v>0.18484288354898126</v>
      </c>
      <c r="Y55" s="81">
        <f t="shared" si="38"/>
        <v>-0.62446778313936591</v>
      </c>
      <c r="Z55" s="81">
        <f t="shared" si="38"/>
        <v>-1.0425592687803515</v>
      </c>
      <c r="AA55" s="81">
        <f t="shared" si="38"/>
        <v>0.12988887285322903</v>
      </c>
      <c r="AB55" s="81">
        <f t="shared" si="38"/>
        <v>0.31709426347650549</v>
      </c>
      <c r="AC55" s="81">
        <f t="shared" si="38"/>
        <v>-0.37356321839079953</v>
      </c>
      <c r="AD55" s="81">
        <f t="shared" si="38"/>
        <v>-1.0527833862128659</v>
      </c>
      <c r="AE55" s="81">
        <f t="shared" si="38"/>
        <v>-2.9150269639998783E-2</v>
      </c>
      <c r="AF55" s="81">
        <f t="shared" si="38"/>
        <v>-0.68523108324828286</v>
      </c>
      <c r="AG55" s="81">
        <f t="shared" si="38"/>
        <v>-0.7339988256018728</v>
      </c>
      <c r="AH55" s="81">
        <f t="shared" si="38"/>
        <v>-1.0204081632653015</v>
      </c>
      <c r="AI55" s="81">
        <f t="shared" ref="AI55:BH55" si="39">AI53/AH53*100-100</f>
        <v>0.16435081428357989</v>
      </c>
      <c r="AJ55" s="81">
        <f t="shared" si="39"/>
        <v>-0.71599045346061985</v>
      </c>
      <c r="AK55" s="81">
        <f t="shared" si="39"/>
        <v>-0.8864182692307736</v>
      </c>
      <c r="AL55" s="81">
        <f t="shared" si="39"/>
        <v>-0.93982113081703744</v>
      </c>
      <c r="AM55" s="81">
        <f t="shared" si="39"/>
        <v>-0.10711553175210042</v>
      </c>
      <c r="AN55" s="81">
        <f t="shared" si="39"/>
        <v>-0.49019607843136725</v>
      </c>
      <c r="AO55" s="81">
        <f t="shared" si="39"/>
        <v>-0.40024630541871886</v>
      </c>
      <c r="AP55" s="81">
        <f t="shared" si="39"/>
        <v>-1.8083462132921255</v>
      </c>
      <c r="AQ55" s="81">
        <f t="shared" si="39"/>
        <v>0.44073665984574006</v>
      </c>
      <c r="AR55" s="81">
        <f t="shared" si="39"/>
        <v>-0.83059081648644906</v>
      </c>
      <c r="AS55" s="81">
        <f t="shared" si="39"/>
        <v>-0.63211125158028381</v>
      </c>
      <c r="AT55" s="81">
        <f t="shared" si="39"/>
        <v>-0.9064885496183166</v>
      </c>
      <c r="AU55" s="81">
        <f t="shared" si="39"/>
        <v>-0.16048788316481932</v>
      </c>
      <c r="AV55" s="81">
        <f t="shared" si="39"/>
        <v>1.6074586079412256E-2</v>
      </c>
      <c r="AW55" s="81">
        <f t="shared" si="39"/>
        <v>-0.41787206685953038</v>
      </c>
      <c r="AX55" s="81">
        <f t="shared" si="39"/>
        <v>-1.6139444803098826</v>
      </c>
      <c r="AY55" s="81">
        <f t="shared" si="39"/>
        <v>0.11482939632546163</v>
      </c>
      <c r="AZ55" s="81">
        <f t="shared" si="39"/>
        <v>-0.52433229559233041</v>
      </c>
      <c r="BA55" s="81">
        <f t="shared" si="39"/>
        <v>-0.23060451325976317</v>
      </c>
      <c r="BB55" s="81">
        <f t="shared" si="39"/>
        <v>-0.97407957734851891</v>
      </c>
      <c r="BC55" s="81">
        <f t="shared" si="39"/>
        <v>-1.5671890630210044</v>
      </c>
      <c r="BD55" s="81">
        <f t="shared" si="39"/>
        <v>-0.22018970189702713</v>
      </c>
      <c r="BE55" s="81">
        <f t="shared" si="39"/>
        <v>-0.32252588694619533</v>
      </c>
      <c r="BF55" s="81">
        <f t="shared" si="39"/>
        <v>-0.52792915531335893</v>
      </c>
      <c r="BG55" s="81">
        <f t="shared" si="39"/>
        <v>-0.94161958568737703</v>
      </c>
      <c r="BH55" s="81">
        <f t="shared" si="39"/>
        <v>-1.6764604217075743</v>
      </c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s="68" customFormat="1" ht="12" customHeight="1" x14ac:dyDescent="0.2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67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88"/>
      <c r="BC56" s="67"/>
      <c r="BD56" s="67"/>
      <c r="BE56" s="67"/>
      <c r="BF56" s="88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ht="12.75" customHeight="1" x14ac:dyDescent="0.2">
      <c r="A57" s="7" t="s">
        <v>21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v>12</v>
      </c>
      <c r="S57" s="8">
        <v>19</v>
      </c>
      <c r="T57" s="8">
        <v>18</v>
      </c>
      <c r="U57" s="8">
        <v>8</v>
      </c>
      <c r="V57" s="8">
        <v>21</v>
      </c>
      <c r="W57" s="8">
        <v>20</v>
      </c>
      <c r="X57" s="8">
        <v>13</v>
      </c>
      <c r="Y57" s="8">
        <v>21</v>
      </c>
      <c r="Z57" s="8">
        <v>19</v>
      </c>
      <c r="AA57" s="8">
        <v>24</v>
      </c>
      <c r="AB57" s="8">
        <v>22</v>
      </c>
      <c r="AC57" s="8">
        <v>16</v>
      </c>
      <c r="AD57" s="8">
        <v>22</v>
      </c>
      <c r="AE57" s="8">
        <v>13</v>
      </c>
      <c r="AF57" s="8">
        <v>12</v>
      </c>
      <c r="AG57" s="8">
        <v>24</v>
      </c>
      <c r="AH57" s="8">
        <v>14</v>
      </c>
      <c r="AI57" s="8">
        <v>11</v>
      </c>
      <c r="AJ57" s="8">
        <v>8</v>
      </c>
      <c r="AK57" s="8">
        <v>23</v>
      </c>
      <c r="AL57" s="8">
        <v>16</v>
      </c>
      <c r="AM57" s="8">
        <v>16</v>
      </c>
      <c r="AN57" s="8">
        <v>16</v>
      </c>
      <c r="AO57" s="8">
        <v>8</v>
      </c>
      <c r="AP57" s="8">
        <v>12</v>
      </c>
      <c r="AQ57" s="8">
        <v>11</v>
      </c>
      <c r="AR57" s="8">
        <v>7</v>
      </c>
      <c r="AS57" s="8">
        <v>14</v>
      </c>
      <c r="AT57" s="8">
        <v>5</v>
      </c>
      <c r="AU57" s="8">
        <v>6</v>
      </c>
      <c r="AV57" s="8">
        <v>9</v>
      </c>
      <c r="AW57" s="8">
        <v>8</v>
      </c>
      <c r="AX57" s="8">
        <v>11</v>
      </c>
      <c r="AY57" s="8">
        <v>3</v>
      </c>
      <c r="AZ57" s="8">
        <v>6</v>
      </c>
      <c r="BA57" s="8">
        <v>7</v>
      </c>
      <c r="BB57" s="8">
        <v>7</v>
      </c>
      <c r="BC57" s="8">
        <v>13</v>
      </c>
      <c r="BD57" s="8">
        <v>8</v>
      </c>
      <c r="BE57" s="8">
        <v>6</v>
      </c>
      <c r="BF57" s="8">
        <v>6</v>
      </c>
      <c r="BG57" s="8">
        <v>10</v>
      </c>
      <c r="BH57" s="9">
        <v>8</v>
      </c>
    </row>
    <row r="58" spans="1:256" s="68" customFormat="1" ht="12.6" customHeight="1" x14ac:dyDescent="0.2">
      <c r="A58" s="80" t="s">
        <v>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1" t="s">
        <v>16</v>
      </c>
      <c r="S58" s="81" t="s">
        <v>16</v>
      </c>
      <c r="T58" s="81" t="s">
        <v>16</v>
      </c>
      <c r="U58" s="81" t="s">
        <v>16</v>
      </c>
      <c r="V58" s="81">
        <f t="shared" ref="V58:BH58" si="40">V57/R57*100-100</f>
        <v>75</v>
      </c>
      <c r="W58" s="81">
        <f t="shared" si="40"/>
        <v>5.2631578947368354</v>
      </c>
      <c r="X58" s="81">
        <f t="shared" si="40"/>
        <v>-27.777777777777786</v>
      </c>
      <c r="Y58" s="81">
        <f t="shared" si="40"/>
        <v>162.5</v>
      </c>
      <c r="Z58" s="81">
        <f t="shared" si="40"/>
        <v>-9.5238095238095184</v>
      </c>
      <c r="AA58" s="81">
        <f t="shared" si="40"/>
        <v>20</v>
      </c>
      <c r="AB58" s="81">
        <f t="shared" si="40"/>
        <v>69.230769230769226</v>
      </c>
      <c r="AC58" s="81">
        <f t="shared" si="40"/>
        <v>-23.80952380952381</v>
      </c>
      <c r="AD58" s="81">
        <f t="shared" si="40"/>
        <v>15.789473684210535</v>
      </c>
      <c r="AE58" s="81">
        <f t="shared" si="40"/>
        <v>-45.833333333333336</v>
      </c>
      <c r="AF58" s="81">
        <f t="shared" si="40"/>
        <v>-45.45454545454546</v>
      </c>
      <c r="AG58" s="81">
        <f t="shared" si="40"/>
        <v>50</v>
      </c>
      <c r="AH58" s="81">
        <f t="shared" si="40"/>
        <v>-36.363636363636367</v>
      </c>
      <c r="AI58" s="81">
        <f t="shared" si="40"/>
        <v>-15.384615384615387</v>
      </c>
      <c r="AJ58" s="81">
        <f t="shared" si="40"/>
        <v>-33.333333333333343</v>
      </c>
      <c r="AK58" s="81">
        <f t="shared" si="40"/>
        <v>-4.1666666666666572</v>
      </c>
      <c r="AL58" s="81">
        <f t="shared" si="40"/>
        <v>14.285714285714278</v>
      </c>
      <c r="AM58" s="81">
        <f t="shared" si="40"/>
        <v>45.454545454545467</v>
      </c>
      <c r="AN58" s="81">
        <f t="shared" si="40"/>
        <v>100</v>
      </c>
      <c r="AO58" s="81">
        <f t="shared" si="40"/>
        <v>-65.217391304347828</v>
      </c>
      <c r="AP58" s="81">
        <f t="shared" si="40"/>
        <v>-25</v>
      </c>
      <c r="AQ58" s="81">
        <f t="shared" si="40"/>
        <v>-31.25</v>
      </c>
      <c r="AR58" s="81">
        <f t="shared" si="40"/>
        <v>-56.25</v>
      </c>
      <c r="AS58" s="81">
        <f t="shared" si="40"/>
        <v>75</v>
      </c>
      <c r="AT58" s="81">
        <f t="shared" si="40"/>
        <v>-58.333333333333329</v>
      </c>
      <c r="AU58" s="81">
        <f t="shared" si="40"/>
        <v>-45.45454545454546</v>
      </c>
      <c r="AV58" s="81">
        <f t="shared" si="40"/>
        <v>28.571428571428584</v>
      </c>
      <c r="AW58" s="81">
        <f t="shared" si="40"/>
        <v>-42.857142857142861</v>
      </c>
      <c r="AX58" s="81">
        <f t="shared" si="40"/>
        <v>120.00000000000003</v>
      </c>
      <c r="AY58" s="81">
        <f t="shared" si="40"/>
        <v>-50</v>
      </c>
      <c r="AZ58" s="81">
        <f t="shared" si="40"/>
        <v>-33.333333333333343</v>
      </c>
      <c r="BA58" s="81">
        <f t="shared" si="40"/>
        <v>-12.5</v>
      </c>
      <c r="BB58" s="81">
        <f t="shared" si="40"/>
        <v>-36.363636363636367</v>
      </c>
      <c r="BC58" s="81">
        <f t="shared" si="40"/>
        <v>333.33333333333331</v>
      </c>
      <c r="BD58" s="81">
        <f t="shared" si="40"/>
        <v>33.333333333333314</v>
      </c>
      <c r="BE58" s="81">
        <f t="shared" si="40"/>
        <v>-14.285714285714292</v>
      </c>
      <c r="BF58" s="81">
        <f t="shared" si="40"/>
        <v>-14.285714285714292</v>
      </c>
      <c r="BG58" s="81">
        <f t="shared" si="40"/>
        <v>-23.076923076923066</v>
      </c>
      <c r="BH58" s="81">
        <f t="shared" si="40"/>
        <v>0</v>
      </c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</row>
    <row r="59" spans="1:256" s="68" customFormat="1" ht="12" customHeight="1" x14ac:dyDescent="0.2">
      <c r="A59" s="80"/>
      <c r="B59" s="83"/>
      <c r="C59" s="83"/>
      <c r="D59" s="83"/>
      <c r="E59" s="83"/>
      <c r="F59" s="83"/>
      <c r="G59" s="83"/>
      <c r="H59" s="83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85"/>
      <c r="AA59" s="85"/>
      <c r="AB59" s="85"/>
      <c r="AC59" s="85"/>
      <c r="AD59" s="85"/>
      <c r="AE59" s="85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88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</row>
    <row r="60" spans="1:256" s="68" customFormat="1" ht="12.6" customHeight="1" x14ac:dyDescent="0.2">
      <c r="A60" s="7" t="s">
        <v>22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>
        <v>97</v>
      </c>
      <c r="S60" s="8">
        <v>58</v>
      </c>
      <c r="T60" s="8">
        <v>43</v>
      </c>
      <c r="U60" s="8">
        <v>144</v>
      </c>
      <c r="V60" s="8">
        <v>79</v>
      </c>
      <c r="W60" s="8">
        <v>89</v>
      </c>
      <c r="X60" s="8">
        <v>61</v>
      </c>
      <c r="Y60" s="8">
        <v>171</v>
      </c>
      <c r="Z60" s="8">
        <v>108</v>
      </c>
      <c r="AA60" s="8">
        <v>67</v>
      </c>
      <c r="AB60" s="8">
        <v>68</v>
      </c>
      <c r="AC60" s="8">
        <v>155</v>
      </c>
      <c r="AD60" s="8">
        <v>83</v>
      </c>
      <c r="AE60" s="8">
        <v>55</v>
      </c>
      <c r="AF60" s="8">
        <v>58</v>
      </c>
      <c r="AG60" s="8">
        <v>145</v>
      </c>
      <c r="AH60" s="8">
        <v>71</v>
      </c>
      <c r="AI60" s="8">
        <v>53</v>
      </c>
      <c r="AJ60" s="8">
        <v>68</v>
      </c>
      <c r="AK60" s="8">
        <v>129</v>
      </c>
      <c r="AL60" s="8">
        <v>98</v>
      </c>
      <c r="AM60" s="8">
        <v>53</v>
      </c>
      <c r="AN60" s="8">
        <v>57</v>
      </c>
      <c r="AO60" s="8">
        <v>135</v>
      </c>
      <c r="AP60" s="8">
        <v>109</v>
      </c>
      <c r="AQ60" s="8">
        <v>60</v>
      </c>
      <c r="AR60" s="8">
        <v>47</v>
      </c>
      <c r="AS60" s="8">
        <v>151</v>
      </c>
      <c r="AT60" s="8">
        <v>81</v>
      </c>
      <c r="AU60" s="8">
        <v>47</v>
      </c>
      <c r="AV60" s="8">
        <v>46</v>
      </c>
      <c r="AW60" s="8">
        <v>139</v>
      </c>
      <c r="AX60" s="8">
        <v>92</v>
      </c>
      <c r="AY60" s="8">
        <v>30</v>
      </c>
      <c r="AZ60" s="8">
        <v>53</v>
      </c>
      <c r="BA60" s="8">
        <v>96</v>
      </c>
      <c r="BB60" s="8">
        <v>88</v>
      </c>
      <c r="BC60" s="8">
        <v>39</v>
      </c>
      <c r="BD60" s="8">
        <v>50</v>
      </c>
      <c r="BE60" s="8">
        <v>119</v>
      </c>
      <c r="BF60" s="8">
        <v>66</v>
      </c>
      <c r="BG60" s="8">
        <v>52</v>
      </c>
      <c r="BH60" s="9">
        <v>48</v>
      </c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  <c r="IU60" s="67"/>
      <c r="IV60" s="67"/>
    </row>
    <row r="61" spans="1:256" s="68" customFormat="1" ht="12.6" customHeight="1" x14ac:dyDescent="0.2">
      <c r="A61" s="80" t="s">
        <v>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1" t="s">
        <v>16</v>
      </c>
      <c r="S61" s="81" t="s">
        <v>16</v>
      </c>
      <c r="T61" s="81" t="s">
        <v>16</v>
      </c>
      <c r="U61" s="81" t="s">
        <v>16</v>
      </c>
      <c r="V61" s="81">
        <f t="shared" ref="V61:BH61" si="41">V60/R60*100-100</f>
        <v>-18.55670103092784</v>
      </c>
      <c r="W61" s="81">
        <f t="shared" si="41"/>
        <v>53.448275862068982</v>
      </c>
      <c r="X61" s="81">
        <f t="shared" si="41"/>
        <v>41.860465116279073</v>
      </c>
      <c r="Y61" s="81">
        <f t="shared" si="41"/>
        <v>18.75</v>
      </c>
      <c r="Z61" s="81">
        <f t="shared" si="41"/>
        <v>36.70886075949366</v>
      </c>
      <c r="AA61" s="81">
        <f t="shared" si="41"/>
        <v>-24.719101123595507</v>
      </c>
      <c r="AB61" s="81">
        <f t="shared" si="41"/>
        <v>11.475409836065566</v>
      </c>
      <c r="AC61" s="81">
        <f t="shared" si="41"/>
        <v>-9.3567251461988263</v>
      </c>
      <c r="AD61" s="81">
        <f t="shared" si="41"/>
        <v>-23.148148148148152</v>
      </c>
      <c r="AE61" s="81">
        <f t="shared" si="41"/>
        <v>-17.910447761194021</v>
      </c>
      <c r="AF61" s="81">
        <f t="shared" si="41"/>
        <v>-14.705882352941174</v>
      </c>
      <c r="AG61" s="81">
        <f t="shared" si="41"/>
        <v>-6.4516129032258078</v>
      </c>
      <c r="AH61" s="81">
        <f t="shared" si="41"/>
        <v>-14.457831325301214</v>
      </c>
      <c r="AI61" s="81">
        <f t="shared" si="41"/>
        <v>-3.6363636363636402</v>
      </c>
      <c r="AJ61" s="81">
        <f t="shared" si="41"/>
        <v>17.241379310344811</v>
      </c>
      <c r="AK61" s="81">
        <f t="shared" si="41"/>
        <v>-11.034482758620683</v>
      </c>
      <c r="AL61" s="81">
        <f t="shared" si="41"/>
        <v>38.028169014084511</v>
      </c>
      <c r="AM61" s="81">
        <f t="shared" si="41"/>
        <v>0</v>
      </c>
      <c r="AN61" s="81">
        <f t="shared" si="41"/>
        <v>-16.17647058823529</v>
      </c>
      <c r="AO61" s="81">
        <f t="shared" si="41"/>
        <v>4.6511627906976827</v>
      </c>
      <c r="AP61" s="81">
        <f t="shared" si="41"/>
        <v>11.224489795918373</v>
      </c>
      <c r="AQ61" s="81">
        <f t="shared" si="41"/>
        <v>13.20754716981132</v>
      </c>
      <c r="AR61" s="81">
        <f t="shared" si="41"/>
        <v>-17.543859649122808</v>
      </c>
      <c r="AS61" s="81">
        <f t="shared" si="41"/>
        <v>11.851851851851848</v>
      </c>
      <c r="AT61" s="81">
        <f t="shared" si="41"/>
        <v>-25.688073394495419</v>
      </c>
      <c r="AU61" s="81">
        <f t="shared" si="41"/>
        <v>-21.666666666666671</v>
      </c>
      <c r="AV61" s="81">
        <f t="shared" si="41"/>
        <v>-2.1276595744680833</v>
      </c>
      <c r="AW61" s="81">
        <f t="shared" si="41"/>
        <v>-7.9470198675496704</v>
      </c>
      <c r="AX61" s="81">
        <f t="shared" si="41"/>
        <v>13.58024691358024</v>
      </c>
      <c r="AY61" s="81">
        <f t="shared" si="41"/>
        <v>-36.170212765957444</v>
      </c>
      <c r="AZ61" s="81">
        <f t="shared" si="41"/>
        <v>15.217391304347828</v>
      </c>
      <c r="BA61" s="81">
        <f t="shared" si="41"/>
        <v>-30.935251798561154</v>
      </c>
      <c r="BB61" s="81">
        <f t="shared" si="41"/>
        <v>-4.3478260869565162</v>
      </c>
      <c r="BC61" s="81">
        <f t="shared" si="41"/>
        <v>30</v>
      </c>
      <c r="BD61" s="81">
        <f t="shared" si="41"/>
        <v>-5.6603773584905639</v>
      </c>
      <c r="BE61" s="81">
        <f t="shared" si="41"/>
        <v>23.958333333333329</v>
      </c>
      <c r="BF61" s="81">
        <f t="shared" si="41"/>
        <v>-25</v>
      </c>
      <c r="BG61" s="81">
        <f t="shared" si="41"/>
        <v>33.333333333333314</v>
      </c>
      <c r="BH61" s="81">
        <f t="shared" si="41"/>
        <v>-4</v>
      </c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  <c r="IV61" s="67"/>
    </row>
    <row r="62" spans="1:256" s="68" customFormat="1" ht="12.6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  <c r="IV62" s="67"/>
    </row>
    <row r="63" spans="1:256" ht="12.75" customHeight="1" x14ac:dyDescent="0.2">
      <c r="A63" s="3" t="s">
        <v>23</v>
      </c>
      <c r="B63" s="4"/>
      <c r="C63" s="4"/>
      <c r="D63" s="5"/>
      <c r="E63" s="5"/>
      <c r="F63" s="5"/>
      <c r="G63" s="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256" s="18" customFormat="1" ht="12.75" customHeight="1" x14ac:dyDescent="0.2">
      <c r="A64" s="16"/>
      <c r="B64" s="17"/>
      <c r="C64" s="17"/>
      <c r="D64" s="17"/>
      <c r="N64" s="17"/>
      <c r="O64" s="17"/>
      <c r="P64" s="17"/>
      <c r="Q64" s="17"/>
      <c r="R64" s="17"/>
      <c r="S64" s="17"/>
      <c r="V64" s="17"/>
      <c r="BI64" s="101"/>
      <c r="BJ64" s="101"/>
      <c r="BK64" s="101"/>
      <c r="BL64" s="101"/>
      <c r="BM64" s="101"/>
      <c r="BN64" s="101"/>
      <c r="BO64" s="101"/>
    </row>
    <row r="65" spans="1:256" s="18" customFormat="1" ht="12.75" hidden="1" customHeight="1" x14ac:dyDescent="0.2">
      <c r="A65" s="16"/>
      <c r="B65" s="19">
        <v>1045084</v>
      </c>
      <c r="C65" s="19">
        <v>231903</v>
      </c>
      <c r="D65" s="19">
        <v>219392</v>
      </c>
      <c r="E65" s="19">
        <v>1136782</v>
      </c>
      <c r="F65" s="19">
        <v>424514</v>
      </c>
      <c r="G65" s="19">
        <v>1382326</v>
      </c>
      <c r="H65" s="19">
        <v>1452333</v>
      </c>
      <c r="I65" s="19">
        <v>3118323</v>
      </c>
      <c r="J65" s="19">
        <v>1905318</v>
      </c>
      <c r="K65" s="19">
        <v>1695148</v>
      </c>
      <c r="L65" s="19">
        <v>5548429</v>
      </c>
      <c r="M65" s="19">
        <v>3211071</v>
      </c>
      <c r="N65" s="19">
        <v>1454625</v>
      </c>
      <c r="O65" s="19">
        <v>1217638</v>
      </c>
      <c r="P65" s="19">
        <v>1719353</v>
      </c>
      <c r="Q65" s="19">
        <v>1677325</v>
      </c>
      <c r="R65" s="19">
        <v>2008865</v>
      </c>
      <c r="S65" s="19">
        <v>1628816</v>
      </c>
      <c r="T65" s="19">
        <v>2171623</v>
      </c>
      <c r="U65" s="19">
        <v>1881859</v>
      </c>
      <c r="V65" s="19">
        <v>1683759</v>
      </c>
      <c r="W65" s="19">
        <v>2458784</v>
      </c>
      <c r="X65" s="19">
        <v>1215564</v>
      </c>
      <c r="Y65" s="19">
        <v>1836316</v>
      </c>
      <c r="Z65" s="19">
        <v>1249300</v>
      </c>
      <c r="AA65" s="19">
        <v>712223</v>
      </c>
      <c r="AB65" s="19">
        <v>1528267</v>
      </c>
      <c r="AC65" s="19">
        <v>1223688</v>
      </c>
      <c r="AD65" s="19">
        <v>548761</v>
      </c>
      <c r="AE65" s="19">
        <v>1282723</v>
      </c>
      <c r="AF65" s="19">
        <v>640027</v>
      </c>
      <c r="AG65" s="19">
        <v>575402</v>
      </c>
      <c r="AH65" s="19">
        <v>294089</v>
      </c>
      <c r="AI65" s="19">
        <v>645749</v>
      </c>
      <c r="AJ65" s="19">
        <v>352303</v>
      </c>
      <c r="AK65" s="19">
        <v>399907</v>
      </c>
      <c r="AL65" s="19">
        <v>310512</v>
      </c>
      <c r="AM65" s="19">
        <v>273768</v>
      </c>
      <c r="AN65" s="19">
        <v>354772</v>
      </c>
      <c r="AO65" s="19">
        <v>56759</v>
      </c>
      <c r="AP65" s="19">
        <v>400758</v>
      </c>
      <c r="AQ65" s="19">
        <v>138578</v>
      </c>
      <c r="AR65" s="19">
        <v>70629</v>
      </c>
      <c r="AS65" s="19">
        <v>156320</v>
      </c>
      <c r="AT65" s="19">
        <v>61187</v>
      </c>
      <c r="AU65" s="18">
        <v>60316</v>
      </c>
      <c r="AV65" s="18">
        <v>96318</v>
      </c>
      <c r="AW65" s="18">
        <v>215232</v>
      </c>
      <c r="AX65" s="18">
        <v>187406</v>
      </c>
      <c r="AY65" s="18">
        <v>5877607</v>
      </c>
      <c r="AZ65" s="18">
        <v>1923363</v>
      </c>
      <c r="BA65" s="19">
        <v>1822075</v>
      </c>
      <c r="BB65" s="19">
        <v>1405285</v>
      </c>
      <c r="BC65" s="19">
        <v>1458862</v>
      </c>
      <c r="BD65" s="19">
        <v>525865</v>
      </c>
      <c r="BE65" s="19">
        <v>267519</v>
      </c>
      <c r="BF65" s="19">
        <v>204114</v>
      </c>
      <c r="BG65" s="19">
        <v>160678</v>
      </c>
      <c r="BH65" s="19">
        <v>329757</v>
      </c>
      <c r="BI65" s="101"/>
      <c r="BJ65" s="101"/>
      <c r="BK65" s="101"/>
      <c r="BL65" s="101"/>
      <c r="BM65" s="101"/>
      <c r="BN65" s="101"/>
      <c r="BO65" s="101"/>
    </row>
    <row r="66" spans="1:256" s="18" customFormat="1" ht="12.6" customHeight="1" x14ac:dyDescent="0.2">
      <c r="A66" s="7" t="s">
        <v>24</v>
      </c>
      <c r="B66" s="8">
        <f t="shared" ref="B66:AG66" si="42">B65/1000</f>
        <v>1045.0840000000001</v>
      </c>
      <c r="C66" s="8">
        <f t="shared" si="42"/>
        <v>231.90299999999999</v>
      </c>
      <c r="D66" s="8">
        <f t="shared" si="42"/>
        <v>219.392</v>
      </c>
      <c r="E66" s="8">
        <f t="shared" si="42"/>
        <v>1136.7819999999999</v>
      </c>
      <c r="F66" s="8">
        <f t="shared" si="42"/>
        <v>424.51400000000001</v>
      </c>
      <c r="G66" s="8">
        <f t="shared" si="42"/>
        <v>1382.326</v>
      </c>
      <c r="H66" s="8">
        <f t="shared" si="42"/>
        <v>1452.3330000000001</v>
      </c>
      <c r="I66" s="8">
        <f t="shared" si="42"/>
        <v>3118.3229999999999</v>
      </c>
      <c r="J66" s="8">
        <f t="shared" si="42"/>
        <v>1905.318</v>
      </c>
      <c r="K66" s="8">
        <f t="shared" si="42"/>
        <v>1695.1479999999999</v>
      </c>
      <c r="L66" s="8">
        <f t="shared" si="42"/>
        <v>5548.4290000000001</v>
      </c>
      <c r="M66" s="8">
        <f t="shared" si="42"/>
        <v>3211.0709999999999</v>
      </c>
      <c r="N66" s="8">
        <f t="shared" si="42"/>
        <v>1454.625</v>
      </c>
      <c r="O66" s="8">
        <f t="shared" si="42"/>
        <v>1217.6379999999999</v>
      </c>
      <c r="P66" s="8">
        <f t="shared" si="42"/>
        <v>1719.3530000000001</v>
      </c>
      <c r="Q66" s="8">
        <f t="shared" si="42"/>
        <v>1677.325</v>
      </c>
      <c r="R66" s="8">
        <f t="shared" si="42"/>
        <v>2008.865</v>
      </c>
      <c r="S66" s="8">
        <f t="shared" si="42"/>
        <v>1628.816</v>
      </c>
      <c r="T66" s="8">
        <f t="shared" si="42"/>
        <v>2171.623</v>
      </c>
      <c r="U66" s="8">
        <f t="shared" si="42"/>
        <v>1881.8589999999999</v>
      </c>
      <c r="V66" s="8">
        <f t="shared" si="42"/>
        <v>1683.759</v>
      </c>
      <c r="W66" s="8">
        <f t="shared" si="42"/>
        <v>2458.7840000000001</v>
      </c>
      <c r="X66" s="8">
        <f t="shared" si="42"/>
        <v>1215.5640000000001</v>
      </c>
      <c r="Y66" s="8">
        <f t="shared" si="42"/>
        <v>1836.316</v>
      </c>
      <c r="Z66" s="8">
        <f t="shared" si="42"/>
        <v>1249.3</v>
      </c>
      <c r="AA66" s="8">
        <f t="shared" si="42"/>
        <v>712.22299999999996</v>
      </c>
      <c r="AB66" s="8">
        <f t="shared" si="42"/>
        <v>1528.2670000000001</v>
      </c>
      <c r="AC66" s="8">
        <f t="shared" si="42"/>
        <v>1223.6880000000001</v>
      </c>
      <c r="AD66" s="8">
        <f t="shared" si="42"/>
        <v>548.76099999999997</v>
      </c>
      <c r="AE66" s="8">
        <f t="shared" si="42"/>
        <v>1282.723</v>
      </c>
      <c r="AF66" s="8">
        <f t="shared" si="42"/>
        <v>640.02700000000004</v>
      </c>
      <c r="AG66" s="8">
        <f t="shared" si="42"/>
        <v>575.40200000000004</v>
      </c>
      <c r="AH66" s="8">
        <f t="shared" ref="AH66:BH66" si="43">AH65/1000</f>
        <v>294.089</v>
      </c>
      <c r="AI66" s="8">
        <f t="shared" si="43"/>
        <v>645.74900000000002</v>
      </c>
      <c r="AJ66" s="8">
        <f t="shared" si="43"/>
        <v>352.303</v>
      </c>
      <c r="AK66" s="8">
        <f t="shared" si="43"/>
        <v>399.90699999999998</v>
      </c>
      <c r="AL66" s="8">
        <f t="shared" si="43"/>
        <v>310.512</v>
      </c>
      <c r="AM66" s="8">
        <f t="shared" si="43"/>
        <v>273.76799999999997</v>
      </c>
      <c r="AN66" s="8">
        <f t="shared" si="43"/>
        <v>354.77199999999999</v>
      </c>
      <c r="AO66" s="8">
        <f t="shared" si="43"/>
        <v>56.759</v>
      </c>
      <c r="AP66" s="8">
        <f t="shared" si="43"/>
        <v>400.75799999999998</v>
      </c>
      <c r="AQ66" s="8">
        <f t="shared" si="43"/>
        <v>138.578</v>
      </c>
      <c r="AR66" s="8">
        <f t="shared" si="43"/>
        <v>70.629000000000005</v>
      </c>
      <c r="AS66" s="8">
        <f t="shared" si="43"/>
        <v>156.32</v>
      </c>
      <c r="AT66" s="8">
        <f t="shared" si="43"/>
        <v>61.186999999999998</v>
      </c>
      <c r="AU66" s="8">
        <f t="shared" si="43"/>
        <v>60.316000000000003</v>
      </c>
      <c r="AV66" s="8">
        <f t="shared" si="43"/>
        <v>96.317999999999998</v>
      </c>
      <c r="AW66" s="8">
        <f t="shared" si="43"/>
        <v>215.232</v>
      </c>
      <c r="AX66" s="8">
        <f t="shared" si="43"/>
        <v>187.40600000000001</v>
      </c>
      <c r="AY66" s="8">
        <f t="shared" si="43"/>
        <v>5877.607</v>
      </c>
      <c r="AZ66" s="8">
        <f t="shared" si="43"/>
        <v>1923.3630000000001</v>
      </c>
      <c r="BA66" s="8">
        <f t="shared" si="43"/>
        <v>1822.075</v>
      </c>
      <c r="BB66" s="8">
        <f t="shared" si="43"/>
        <v>1405.2850000000001</v>
      </c>
      <c r="BC66" s="8">
        <f t="shared" si="43"/>
        <v>1458.8620000000001</v>
      </c>
      <c r="BD66" s="8">
        <f t="shared" si="43"/>
        <v>525.86500000000001</v>
      </c>
      <c r="BE66" s="8">
        <f t="shared" si="43"/>
        <v>267.51900000000001</v>
      </c>
      <c r="BF66" s="8">
        <f t="shared" si="43"/>
        <v>204.114</v>
      </c>
      <c r="BG66" s="8">
        <f t="shared" si="43"/>
        <v>160.678</v>
      </c>
      <c r="BH66" s="9">
        <f t="shared" si="43"/>
        <v>329.75700000000001</v>
      </c>
      <c r="BI66" s="101"/>
      <c r="BJ66" s="101"/>
      <c r="BK66" s="101"/>
      <c r="BL66" s="101"/>
      <c r="BM66" s="101"/>
      <c r="BN66" s="101"/>
      <c r="BO66" s="101"/>
    </row>
    <row r="67" spans="1:256" s="68" customFormat="1" ht="12" customHeight="1" x14ac:dyDescent="0.2">
      <c r="A67" s="80" t="s">
        <v>9</v>
      </c>
      <c r="B67" s="81"/>
      <c r="C67" s="81"/>
      <c r="D67" s="81"/>
      <c r="E67" s="81"/>
      <c r="F67" s="81">
        <f t="shared" ref="F67:AK67" si="44">F66/B66*100-100</f>
        <v>-59.379915872791088</v>
      </c>
      <c r="G67" s="81">
        <f t="shared" si="44"/>
        <v>496.07939526439941</v>
      </c>
      <c r="H67" s="81">
        <f t="shared" si="44"/>
        <v>561.98083795215871</v>
      </c>
      <c r="I67" s="81">
        <f t="shared" si="44"/>
        <v>174.31143350264165</v>
      </c>
      <c r="J67" s="81">
        <f t="shared" si="44"/>
        <v>348.82336036031791</v>
      </c>
      <c r="K67" s="81">
        <f t="shared" si="44"/>
        <v>22.630117642292774</v>
      </c>
      <c r="L67" s="81">
        <f t="shared" si="44"/>
        <v>282.03559376534167</v>
      </c>
      <c r="M67" s="81">
        <f t="shared" si="44"/>
        <v>2.9742909890989608</v>
      </c>
      <c r="N67" s="81">
        <f t="shared" si="44"/>
        <v>-23.654476575563763</v>
      </c>
      <c r="O67" s="81">
        <f t="shared" si="44"/>
        <v>-28.16922180246209</v>
      </c>
      <c r="P67" s="81">
        <f t="shared" si="44"/>
        <v>-69.011895078769143</v>
      </c>
      <c r="Q67" s="81">
        <f t="shared" si="44"/>
        <v>-47.764312903700976</v>
      </c>
      <c r="R67" s="81">
        <f t="shared" si="44"/>
        <v>38.101916301452263</v>
      </c>
      <c r="S67" s="81">
        <f t="shared" si="44"/>
        <v>33.768492770429333</v>
      </c>
      <c r="T67" s="81">
        <f t="shared" si="44"/>
        <v>26.304662277030943</v>
      </c>
      <c r="U67" s="81">
        <f t="shared" si="44"/>
        <v>12.194058992741418</v>
      </c>
      <c r="V67" s="81">
        <f t="shared" si="44"/>
        <v>-16.183566342188243</v>
      </c>
      <c r="W67" s="81">
        <f t="shared" si="44"/>
        <v>50.955295134625402</v>
      </c>
      <c r="X67" s="81">
        <f t="shared" si="44"/>
        <v>-44.025090911267753</v>
      </c>
      <c r="Y67" s="81">
        <f t="shared" si="44"/>
        <v>-2.4201069261830952</v>
      </c>
      <c r="Z67" s="81">
        <f t="shared" si="44"/>
        <v>-25.802920726778595</v>
      </c>
      <c r="AA67" s="81">
        <f t="shared" si="44"/>
        <v>-71.033527141871758</v>
      </c>
      <c r="AB67" s="81">
        <f t="shared" si="44"/>
        <v>25.72493097854165</v>
      </c>
      <c r="AC67" s="81">
        <f t="shared" si="44"/>
        <v>-33.361796117879493</v>
      </c>
      <c r="AD67" s="81">
        <f t="shared" si="44"/>
        <v>-56.07452173217002</v>
      </c>
      <c r="AE67" s="81">
        <f t="shared" si="44"/>
        <v>80.101316582025561</v>
      </c>
      <c r="AF67" s="81">
        <f t="shared" si="44"/>
        <v>-58.12073413873361</v>
      </c>
      <c r="AG67" s="81">
        <f t="shared" si="44"/>
        <v>-52.978046691640351</v>
      </c>
      <c r="AH67" s="81">
        <f t="shared" si="44"/>
        <v>-46.40854579680407</v>
      </c>
      <c r="AI67" s="81">
        <f t="shared" si="44"/>
        <v>-49.657954211470432</v>
      </c>
      <c r="AJ67" s="81">
        <f t="shared" si="44"/>
        <v>-44.954978461846139</v>
      </c>
      <c r="AK67" s="81">
        <f t="shared" si="44"/>
        <v>-30.499546404079254</v>
      </c>
      <c r="AL67" s="81">
        <f t="shared" ref="AL67:BH67" si="45">AL66/AH66*100-100</f>
        <v>5.5843639170455361</v>
      </c>
      <c r="AM67" s="81">
        <f t="shared" si="45"/>
        <v>-57.604580107750856</v>
      </c>
      <c r="AN67" s="81">
        <f t="shared" si="45"/>
        <v>0.70081719429013845</v>
      </c>
      <c r="AO67" s="81">
        <f t="shared" si="45"/>
        <v>-85.806950115901941</v>
      </c>
      <c r="AP67" s="81">
        <f t="shared" si="45"/>
        <v>29.063611068171269</v>
      </c>
      <c r="AQ67" s="81">
        <f t="shared" si="45"/>
        <v>-49.381227900996464</v>
      </c>
      <c r="AR67" s="81">
        <f t="shared" si="45"/>
        <v>-80.091720879889053</v>
      </c>
      <c r="AS67" s="81">
        <f t="shared" si="45"/>
        <v>175.41006712591837</v>
      </c>
      <c r="AT67" s="81">
        <f t="shared" si="45"/>
        <v>-84.732182514135715</v>
      </c>
      <c r="AU67" s="81">
        <f t="shared" si="45"/>
        <v>-56.47505376033714</v>
      </c>
      <c r="AV67" s="81">
        <f t="shared" si="45"/>
        <v>36.371745317079387</v>
      </c>
      <c r="AW67" s="81">
        <f t="shared" si="45"/>
        <v>37.686796315250774</v>
      </c>
      <c r="AX67" s="81">
        <f t="shared" si="45"/>
        <v>206.2840145782601</v>
      </c>
      <c r="AY67" s="81">
        <f t="shared" si="45"/>
        <v>9644.6896345911518</v>
      </c>
      <c r="AZ67" s="81">
        <f t="shared" si="45"/>
        <v>1896.8884320687725</v>
      </c>
      <c r="BA67" s="81">
        <f t="shared" si="45"/>
        <v>746.56324338388345</v>
      </c>
      <c r="BB67" s="81">
        <f t="shared" si="45"/>
        <v>649.86126378024187</v>
      </c>
      <c r="BC67" s="81">
        <f t="shared" si="45"/>
        <v>-75.179320427514114</v>
      </c>
      <c r="BD67" s="81">
        <f t="shared" si="45"/>
        <v>-72.659087234183048</v>
      </c>
      <c r="BE67" s="81">
        <f t="shared" si="45"/>
        <v>-85.317893061482096</v>
      </c>
      <c r="BF67" s="81">
        <f t="shared" si="45"/>
        <v>-85.475259466940869</v>
      </c>
      <c r="BG67" s="81">
        <f t="shared" si="45"/>
        <v>-88.986072705985904</v>
      </c>
      <c r="BH67" s="81">
        <f t="shared" si="45"/>
        <v>-37.292460992840368</v>
      </c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  <c r="IV67" s="67"/>
    </row>
    <row r="68" spans="1:256" s="68" customFormat="1" ht="12" customHeight="1" x14ac:dyDescent="0.2">
      <c r="A68" s="80" t="s">
        <v>10</v>
      </c>
      <c r="B68" s="81"/>
      <c r="C68" s="81">
        <f t="shared" ref="C68:AH68" si="46">C66/B66*100-100</f>
        <v>-77.810109043866333</v>
      </c>
      <c r="D68" s="81">
        <f t="shared" si="46"/>
        <v>-5.3949280518147589</v>
      </c>
      <c r="E68" s="81">
        <f t="shared" si="46"/>
        <v>418.15107205367553</v>
      </c>
      <c r="F68" s="81">
        <f t="shared" si="46"/>
        <v>-62.656516376930668</v>
      </c>
      <c r="G68" s="81">
        <f t="shared" si="46"/>
        <v>225.62553885148662</v>
      </c>
      <c r="H68" s="81">
        <f t="shared" si="46"/>
        <v>5.0644348728158235</v>
      </c>
      <c r="I68" s="81">
        <f t="shared" si="46"/>
        <v>114.71129554998748</v>
      </c>
      <c r="J68" s="81">
        <f t="shared" si="46"/>
        <v>-38.899273744252916</v>
      </c>
      <c r="K68" s="81">
        <f t="shared" si="46"/>
        <v>-11.030704585796187</v>
      </c>
      <c r="L68" s="81">
        <f t="shared" si="46"/>
        <v>227.31236446611149</v>
      </c>
      <c r="M68" s="81">
        <f t="shared" si="46"/>
        <v>-42.126483009875415</v>
      </c>
      <c r="N68" s="81">
        <f t="shared" si="46"/>
        <v>-54.699693653612762</v>
      </c>
      <c r="O68" s="81">
        <f t="shared" si="46"/>
        <v>-16.291965283148585</v>
      </c>
      <c r="P68" s="81">
        <f t="shared" si="46"/>
        <v>41.203953884487845</v>
      </c>
      <c r="Q68" s="81">
        <f t="shared" si="46"/>
        <v>-2.4444078673780183</v>
      </c>
      <c r="R68" s="81">
        <f t="shared" si="46"/>
        <v>19.765996452685087</v>
      </c>
      <c r="S68" s="81">
        <f t="shared" si="46"/>
        <v>-18.918593335042416</v>
      </c>
      <c r="T68" s="81">
        <f t="shared" si="46"/>
        <v>33.325249751967078</v>
      </c>
      <c r="U68" s="81">
        <f t="shared" si="46"/>
        <v>-13.343199993737414</v>
      </c>
      <c r="V68" s="81">
        <f t="shared" si="46"/>
        <v>-10.526824804621384</v>
      </c>
      <c r="W68" s="81">
        <f t="shared" si="46"/>
        <v>46.029449582749095</v>
      </c>
      <c r="X68" s="81">
        <f t="shared" si="46"/>
        <v>-50.562391816442599</v>
      </c>
      <c r="Y68" s="81">
        <f t="shared" si="46"/>
        <v>51.066994415760917</v>
      </c>
      <c r="Z68" s="81">
        <f t="shared" si="46"/>
        <v>-31.967047065973404</v>
      </c>
      <c r="AA68" s="81">
        <f t="shared" si="46"/>
        <v>-42.990234531337549</v>
      </c>
      <c r="AB68" s="81">
        <f t="shared" si="46"/>
        <v>114.57703556329969</v>
      </c>
      <c r="AC68" s="81">
        <f t="shared" si="46"/>
        <v>-19.929698148294761</v>
      </c>
      <c r="AD68" s="81">
        <f t="shared" si="46"/>
        <v>-55.155153928125479</v>
      </c>
      <c r="AE68" s="81">
        <f t="shared" si="46"/>
        <v>133.74893624000248</v>
      </c>
      <c r="AF68" s="81">
        <f t="shared" si="46"/>
        <v>-50.104036491120837</v>
      </c>
      <c r="AG68" s="81">
        <f t="shared" si="46"/>
        <v>-10.097230273097864</v>
      </c>
      <c r="AH68" s="81">
        <f t="shared" si="46"/>
        <v>-48.889819639139255</v>
      </c>
      <c r="AI68" s="81">
        <f t="shared" ref="AI68:BH68" si="47">AI66/AH66*100-100</f>
        <v>119.57604670694928</v>
      </c>
      <c r="AJ68" s="81">
        <f t="shared" si="47"/>
        <v>-45.442733941515975</v>
      </c>
      <c r="AK68" s="81">
        <f t="shared" si="47"/>
        <v>13.512232368160355</v>
      </c>
      <c r="AL68" s="81">
        <f t="shared" si="47"/>
        <v>-22.353947292745559</v>
      </c>
      <c r="AM68" s="81">
        <f t="shared" si="47"/>
        <v>-11.833359097232972</v>
      </c>
      <c r="AN68" s="81">
        <f t="shared" si="47"/>
        <v>29.588556734169089</v>
      </c>
      <c r="AO68" s="81">
        <f t="shared" si="47"/>
        <v>-84.001274057704663</v>
      </c>
      <c r="AP68" s="81">
        <f t="shared" si="47"/>
        <v>606.06952201412992</v>
      </c>
      <c r="AQ68" s="81">
        <f t="shared" si="47"/>
        <v>-65.421027153544031</v>
      </c>
      <c r="AR68" s="81">
        <f t="shared" si="47"/>
        <v>-49.033035546767877</v>
      </c>
      <c r="AS68" s="81">
        <f t="shared" si="47"/>
        <v>121.32551784677679</v>
      </c>
      <c r="AT68" s="81">
        <f t="shared" si="47"/>
        <v>-60.857855680655064</v>
      </c>
      <c r="AU68" s="81">
        <f t="shared" si="47"/>
        <v>-1.4235049928906278</v>
      </c>
      <c r="AV68" s="81">
        <f t="shared" si="47"/>
        <v>59.688971417202737</v>
      </c>
      <c r="AW68" s="81">
        <f t="shared" si="47"/>
        <v>123.45978944745531</v>
      </c>
      <c r="AX68" s="81">
        <f t="shared" si="47"/>
        <v>-12.928374962830802</v>
      </c>
      <c r="AY68" s="81">
        <f t="shared" si="47"/>
        <v>3036.2960630929638</v>
      </c>
      <c r="AZ68" s="81">
        <f t="shared" si="47"/>
        <v>-67.276427294305321</v>
      </c>
      <c r="BA68" s="81">
        <f t="shared" si="47"/>
        <v>-5.2661926011886493</v>
      </c>
      <c r="BB68" s="81">
        <f t="shared" si="47"/>
        <v>-22.874470041024651</v>
      </c>
      <c r="BC68" s="81">
        <f t="shared" si="47"/>
        <v>3.8125362470957924</v>
      </c>
      <c r="BD68" s="81">
        <f t="shared" si="47"/>
        <v>-63.953752993771865</v>
      </c>
      <c r="BE68" s="81">
        <f t="shared" si="47"/>
        <v>-49.127817976096523</v>
      </c>
      <c r="BF68" s="81">
        <f t="shared" si="47"/>
        <v>-23.701120294259468</v>
      </c>
      <c r="BG68" s="81">
        <f t="shared" si="47"/>
        <v>-21.280264949978928</v>
      </c>
      <c r="BH68" s="81">
        <f t="shared" si="47"/>
        <v>105.2284693610824</v>
      </c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  <c r="IU68" s="67"/>
      <c r="IV68" s="67"/>
    </row>
    <row r="69" spans="1:256" s="68" customFormat="1" ht="12" customHeight="1" x14ac:dyDescent="0.2">
      <c r="A69" s="80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  <c r="IT69" s="67"/>
      <c r="IU69" s="67"/>
      <c r="IV69" s="67"/>
    </row>
    <row r="70" spans="1:256" ht="12.6" customHeight="1" x14ac:dyDescent="0.2">
      <c r="A70" s="7" t="s">
        <v>25</v>
      </c>
      <c r="B70" s="8">
        <v>11430</v>
      </c>
      <c r="C70" s="8">
        <v>10180</v>
      </c>
      <c r="D70" s="8">
        <v>10255</v>
      </c>
      <c r="E70" s="8">
        <v>6290</v>
      </c>
      <c r="F70" s="8">
        <v>8705</v>
      </c>
      <c r="G70" s="8">
        <v>7970</v>
      </c>
      <c r="H70" s="8">
        <v>8785</v>
      </c>
      <c r="I70" s="8">
        <v>6210</v>
      </c>
      <c r="J70" s="8">
        <v>8560</v>
      </c>
      <c r="K70" s="8">
        <v>8400</v>
      </c>
      <c r="L70" s="8">
        <v>9075</v>
      </c>
      <c r="M70" s="8">
        <v>6420</v>
      </c>
      <c r="N70" s="8">
        <v>9450</v>
      </c>
      <c r="O70" s="8">
        <v>8755</v>
      </c>
      <c r="P70" s="8">
        <v>8840</v>
      </c>
      <c r="Q70" s="8">
        <v>6570</v>
      </c>
      <c r="R70" s="8">
        <v>9225</v>
      </c>
      <c r="S70" s="8">
        <v>8170</v>
      </c>
      <c r="T70" s="8">
        <v>9180</v>
      </c>
      <c r="U70" s="8">
        <v>6725</v>
      </c>
      <c r="V70" s="8">
        <v>8400</v>
      </c>
      <c r="W70" s="8">
        <v>8495</v>
      </c>
      <c r="X70" s="8">
        <v>8745</v>
      </c>
      <c r="Y70" s="8">
        <v>6400</v>
      </c>
      <c r="Z70" s="8">
        <v>9390</v>
      </c>
      <c r="AA70" s="8">
        <v>8625</v>
      </c>
      <c r="AB70" s="8">
        <v>8300</v>
      </c>
      <c r="AC70" s="8">
        <v>6545</v>
      </c>
      <c r="AD70" s="8">
        <v>9420</v>
      </c>
      <c r="AE70" s="8">
        <v>9290</v>
      </c>
      <c r="AF70" s="8">
        <v>8840</v>
      </c>
      <c r="AG70" s="8">
        <v>7200</v>
      </c>
      <c r="AH70" s="8">
        <v>7780</v>
      </c>
      <c r="AI70" s="8">
        <v>8255</v>
      </c>
      <c r="AJ70" s="8">
        <v>8945</v>
      </c>
      <c r="AK70" s="8">
        <v>8050</v>
      </c>
      <c r="AL70" s="8">
        <v>9430</v>
      </c>
      <c r="AM70" s="8">
        <v>10175</v>
      </c>
      <c r="AN70" s="8">
        <v>10400</v>
      </c>
      <c r="AO70" s="8">
        <v>7280</v>
      </c>
      <c r="AP70" s="8">
        <v>10270</v>
      </c>
      <c r="AQ70" s="8">
        <v>10310</v>
      </c>
      <c r="AR70" s="8">
        <v>10480</v>
      </c>
      <c r="AS70" s="8">
        <v>7300</v>
      </c>
      <c r="AT70" s="8">
        <v>9960</v>
      </c>
      <c r="AU70" s="8">
        <v>9685</v>
      </c>
      <c r="AV70" s="8">
        <v>9755</v>
      </c>
      <c r="AW70" s="8">
        <v>7450</v>
      </c>
      <c r="AX70" s="8">
        <v>9190</v>
      </c>
      <c r="AY70" s="8">
        <v>6985</v>
      </c>
      <c r="AZ70" s="8">
        <v>10305</v>
      </c>
      <c r="BA70" s="8">
        <v>8695</v>
      </c>
      <c r="BB70" s="8">
        <v>9845</v>
      </c>
      <c r="BC70" s="8">
        <v>10880</v>
      </c>
      <c r="BD70" s="8">
        <v>10855</v>
      </c>
      <c r="BE70" s="8">
        <v>8370</v>
      </c>
      <c r="BF70" s="8">
        <v>10455</v>
      </c>
      <c r="BG70" s="8">
        <v>10765</v>
      </c>
      <c r="BH70" s="9">
        <v>9910</v>
      </c>
    </row>
    <row r="71" spans="1:256" s="68" customFormat="1" ht="12" customHeight="1" x14ac:dyDescent="0.2">
      <c r="A71" s="80" t="s">
        <v>9</v>
      </c>
      <c r="B71" s="81"/>
      <c r="C71" s="81"/>
      <c r="D71" s="81"/>
      <c r="E71" s="81"/>
      <c r="F71" s="81">
        <f t="shared" ref="F71:AK71" si="48">F70/B70*100-100</f>
        <v>-23.840769903762023</v>
      </c>
      <c r="G71" s="81">
        <f t="shared" si="48"/>
        <v>-21.709233791748531</v>
      </c>
      <c r="H71" s="81">
        <f t="shared" si="48"/>
        <v>-14.334470989761101</v>
      </c>
      <c r="I71" s="81">
        <f t="shared" si="48"/>
        <v>-1.2718600953895134</v>
      </c>
      <c r="J71" s="81">
        <f t="shared" si="48"/>
        <v>-1.6657093624353791</v>
      </c>
      <c r="K71" s="81">
        <f t="shared" si="48"/>
        <v>5.3952321204516949</v>
      </c>
      <c r="L71" s="81">
        <f t="shared" si="48"/>
        <v>3.3010813887307933</v>
      </c>
      <c r="M71" s="81">
        <f t="shared" si="48"/>
        <v>3.3816425120772919</v>
      </c>
      <c r="N71" s="81">
        <f t="shared" si="48"/>
        <v>10.397196261682254</v>
      </c>
      <c r="O71" s="81">
        <f t="shared" si="48"/>
        <v>4.2261904761904816</v>
      </c>
      <c r="P71" s="81">
        <f t="shared" si="48"/>
        <v>-2.5895316804407713</v>
      </c>
      <c r="Q71" s="81">
        <f t="shared" si="48"/>
        <v>2.3364485981308434</v>
      </c>
      <c r="R71" s="81">
        <f t="shared" si="48"/>
        <v>-2.3809523809523796</v>
      </c>
      <c r="S71" s="81">
        <f t="shared" si="48"/>
        <v>-6.6818960593946315</v>
      </c>
      <c r="T71" s="81">
        <f t="shared" si="48"/>
        <v>3.8461538461538538</v>
      </c>
      <c r="U71" s="81">
        <f t="shared" si="48"/>
        <v>2.3592085235920877</v>
      </c>
      <c r="V71" s="81">
        <f t="shared" si="48"/>
        <v>-8.9430894308943181</v>
      </c>
      <c r="W71" s="81">
        <f t="shared" si="48"/>
        <v>3.977968176254592</v>
      </c>
      <c r="X71" s="81">
        <f t="shared" si="48"/>
        <v>-4.7385620915032689</v>
      </c>
      <c r="Y71" s="81">
        <f t="shared" si="48"/>
        <v>-4.8327137546468464</v>
      </c>
      <c r="Z71" s="81">
        <f t="shared" si="48"/>
        <v>11.785714285714292</v>
      </c>
      <c r="AA71" s="81">
        <f t="shared" si="48"/>
        <v>1.530311948204826</v>
      </c>
      <c r="AB71" s="81">
        <f t="shared" si="48"/>
        <v>-5.0886220697541518</v>
      </c>
      <c r="AC71" s="81">
        <f t="shared" si="48"/>
        <v>2.265625</v>
      </c>
      <c r="AD71" s="81">
        <f t="shared" si="48"/>
        <v>0.31948881789136863</v>
      </c>
      <c r="AE71" s="81">
        <f t="shared" si="48"/>
        <v>7.7101449275362341</v>
      </c>
      <c r="AF71" s="81">
        <f t="shared" si="48"/>
        <v>6.5060240963855449</v>
      </c>
      <c r="AG71" s="81">
        <f t="shared" si="48"/>
        <v>10.007639419404128</v>
      </c>
      <c r="AH71" s="81">
        <f t="shared" si="48"/>
        <v>-17.409766454352436</v>
      </c>
      <c r="AI71" s="81">
        <f t="shared" si="48"/>
        <v>-11.141011840688904</v>
      </c>
      <c r="AJ71" s="81">
        <f t="shared" si="48"/>
        <v>1.1877828054298618</v>
      </c>
      <c r="AK71" s="81">
        <f t="shared" si="48"/>
        <v>11.805555555555557</v>
      </c>
      <c r="AL71" s="81">
        <f t="shared" ref="AL71:BH71" si="49">AL70/AH70*100-100</f>
        <v>21.208226221079698</v>
      </c>
      <c r="AM71" s="81">
        <f t="shared" si="49"/>
        <v>23.258631132646883</v>
      </c>
      <c r="AN71" s="81">
        <f t="shared" si="49"/>
        <v>16.266070430408035</v>
      </c>
      <c r="AO71" s="81">
        <f t="shared" si="49"/>
        <v>-9.5652173913043441</v>
      </c>
      <c r="AP71" s="81">
        <f t="shared" si="49"/>
        <v>8.9077412513255609</v>
      </c>
      <c r="AQ71" s="81">
        <f t="shared" si="49"/>
        <v>1.3267813267813295</v>
      </c>
      <c r="AR71" s="81">
        <f t="shared" si="49"/>
        <v>0.7692307692307736</v>
      </c>
      <c r="AS71" s="81">
        <f t="shared" si="49"/>
        <v>0.2747252747252702</v>
      </c>
      <c r="AT71" s="81">
        <f t="shared" si="49"/>
        <v>-3.0185004868549186</v>
      </c>
      <c r="AU71" s="81">
        <f t="shared" si="49"/>
        <v>-6.0620756547041736</v>
      </c>
      <c r="AV71" s="81">
        <f t="shared" si="49"/>
        <v>-6.9179389312977122</v>
      </c>
      <c r="AW71" s="81">
        <f t="shared" si="49"/>
        <v>2.0547945205479579</v>
      </c>
      <c r="AX71" s="81">
        <f t="shared" si="49"/>
        <v>-7.7309236947791078</v>
      </c>
      <c r="AY71" s="81">
        <f t="shared" si="49"/>
        <v>-27.878162106350018</v>
      </c>
      <c r="AZ71" s="81">
        <f t="shared" si="49"/>
        <v>5.6381342901076437</v>
      </c>
      <c r="BA71" s="81">
        <f t="shared" si="49"/>
        <v>16.711409395973149</v>
      </c>
      <c r="BB71" s="81">
        <f t="shared" si="49"/>
        <v>7.1273122959738799</v>
      </c>
      <c r="BC71" s="81">
        <f t="shared" si="49"/>
        <v>55.76234788833213</v>
      </c>
      <c r="BD71" s="81">
        <f t="shared" si="49"/>
        <v>5.3372149442018468</v>
      </c>
      <c r="BE71" s="81">
        <f t="shared" si="49"/>
        <v>-3.7377803335250093</v>
      </c>
      <c r="BF71" s="81">
        <f t="shared" si="49"/>
        <v>6.1960385982732475</v>
      </c>
      <c r="BG71" s="81">
        <f t="shared" si="49"/>
        <v>-1.0569852941176521</v>
      </c>
      <c r="BH71" s="81">
        <f t="shared" si="49"/>
        <v>-8.7056655918931369</v>
      </c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  <c r="IT71" s="67"/>
      <c r="IU71" s="67"/>
      <c r="IV71" s="67"/>
    </row>
    <row r="72" spans="1:256" s="68" customFormat="1" ht="12" customHeight="1" x14ac:dyDescent="0.2">
      <c r="A72" s="80" t="s">
        <v>10</v>
      </c>
      <c r="B72" s="81"/>
      <c r="C72" s="81">
        <f t="shared" ref="C72:AH72" si="50">C70/B70*100-100</f>
        <v>-10.936132983377078</v>
      </c>
      <c r="D72" s="81">
        <f t="shared" si="50"/>
        <v>0.73673870333988134</v>
      </c>
      <c r="E72" s="81">
        <f t="shared" si="50"/>
        <v>-38.664066309117509</v>
      </c>
      <c r="F72" s="81">
        <f t="shared" si="50"/>
        <v>38.394276629570754</v>
      </c>
      <c r="G72" s="81">
        <f t="shared" si="50"/>
        <v>-8.4434233199310711</v>
      </c>
      <c r="H72" s="81">
        <f t="shared" si="50"/>
        <v>10.225846925972391</v>
      </c>
      <c r="I72" s="81">
        <f t="shared" si="50"/>
        <v>-29.311326124075137</v>
      </c>
      <c r="J72" s="81">
        <f t="shared" si="50"/>
        <v>37.842190016103046</v>
      </c>
      <c r="K72" s="81">
        <f t="shared" si="50"/>
        <v>-1.8691588785046775</v>
      </c>
      <c r="L72" s="81">
        <f t="shared" si="50"/>
        <v>8.0357142857142776</v>
      </c>
      <c r="M72" s="81">
        <f t="shared" si="50"/>
        <v>-29.256198347107443</v>
      </c>
      <c r="N72" s="81">
        <f t="shared" si="50"/>
        <v>47.196261682243005</v>
      </c>
      <c r="O72" s="81">
        <f t="shared" si="50"/>
        <v>-7.3544973544973544</v>
      </c>
      <c r="P72" s="81">
        <f t="shared" si="50"/>
        <v>0.97087378640776478</v>
      </c>
      <c r="Q72" s="81">
        <f t="shared" si="50"/>
        <v>-25.678733031674199</v>
      </c>
      <c r="R72" s="81">
        <f t="shared" si="50"/>
        <v>40.410958904109606</v>
      </c>
      <c r="S72" s="81">
        <f t="shared" si="50"/>
        <v>-11.436314363143623</v>
      </c>
      <c r="T72" s="81">
        <f t="shared" si="50"/>
        <v>12.362301101591171</v>
      </c>
      <c r="U72" s="81">
        <f t="shared" si="50"/>
        <v>-26.742919389978212</v>
      </c>
      <c r="V72" s="81">
        <f t="shared" si="50"/>
        <v>24.907063197026019</v>
      </c>
      <c r="W72" s="81">
        <f t="shared" si="50"/>
        <v>1.1309523809523796</v>
      </c>
      <c r="X72" s="81">
        <f t="shared" si="50"/>
        <v>2.9429075927015873</v>
      </c>
      <c r="Y72" s="81">
        <f t="shared" si="50"/>
        <v>-26.815323041738139</v>
      </c>
      <c r="Z72" s="81">
        <f t="shared" si="50"/>
        <v>46.71875</v>
      </c>
      <c r="AA72" s="81">
        <f t="shared" si="50"/>
        <v>-8.1469648562300279</v>
      </c>
      <c r="AB72" s="81">
        <f t="shared" si="50"/>
        <v>-3.7681159420289845</v>
      </c>
      <c r="AC72" s="81">
        <f t="shared" si="50"/>
        <v>-21.144578313253021</v>
      </c>
      <c r="AD72" s="81">
        <f t="shared" si="50"/>
        <v>43.926661573720395</v>
      </c>
      <c r="AE72" s="81">
        <f t="shared" si="50"/>
        <v>-1.3800424628450116</v>
      </c>
      <c r="AF72" s="81">
        <f t="shared" si="50"/>
        <v>-4.8439181916038763</v>
      </c>
      <c r="AG72" s="81">
        <f t="shared" si="50"/>
        <v>-18.552036199095028</v>
      </c>
      <c r="AH72" s="81">
        <f t="shared" si="50"/>
        <v>8.0555555555555429</v>
      </c>
      <c r="AI72" s="81">
        <f t="shared" ref="AI72:BH72" si="51">AI70/AH70*100-100</f>
        <v>6.1053984575835614</v>
      </c>
      <c r="AJ72" s="81">
        <f t="shared" si="51"/>
        <v>8.3585705632949612</v>
      </c>
      <c r="AK72" s="81">
        <f t="shared" si="51"/>
        <v>-10.00558971492454</v>
      </c>
      <c r="AL72" s="81">
        <f t="shared" si="51"/>
        <v>17.142857142857153</v>
      </c>
      <c r="AM72" s="81">
        <f t="shared" si="51"/>
        <v>7.9003181336161106</v>
      </c>
      <c r="AN72" s="81">
        <f t="shared" si="51"/>
        <v>2.2113022113022112</v>
      </c>
      <c r="AO72" s="81">
        <f t="shared" si="51"/>
        <v>-30</v>
      </c>
      <c r="AP72" s="81">
        <f t="shared" si="51"/>
        <v>41.071428571428584</v>
      </c>
      <c r="AQ72" s="81">
        <f t="shared" si="51"/>
        <v>0.38948393378773005</v>
      </c>
      <c r="AR72" s="81">
        <f t="shared" si="51"/>
        <v>1.6488845780795174</v>
      </c>
      <c r="AS72" s="81">
        <f t="shared" si="51"/>
        <v>-30.343511450381683</v>
      </c>
      <c r="AT72" s="81">
        <f t="shared" si="51"/>
        <v>36.438356164383549</v>
      </c>
      <c r="AU72" s="81">
        <f t="shared" si="51"/>
        <v>-2.7610441767068323</v>
      </c>
      <c r="AV72" s="81">
        <f t="shared" si="51"/>
        <v>0.7227671657201995</v>
      </c>
      <c r="AW72" s="81">
        <f t="shared" si="51"/>
        <v>-23.628908252178377</v>
      </c>
      <c r="AX72" s="81">
        <f t="shared" si="51"/>
        <v>23.355704697986582</v>
      </c>
      <c r="AY72" s="81">
        <f t="shared" si="51"/>
        <v>-23.993471164309028</v>
      </c>
      <c r="AZ72" s="81">
        <f t="shared" si="51"/>
        <v>47.530422333571948</v>
      </c>
      <c r="BA72" s="81">
        <f t="shared" si="51"/>
        <v>-15.623483745754484</v>
      </c>
      <c r="BB72" s="81">
        <f t="shared" si="51"/>
        <v>13.225991949396203</v>
      </c>
      <c r="BC72" s="81">
        <f t="shared" si="51"/>
        <v>10.512950736414425</v>
      </c>
      <c r="BD72" s="81">
        <f t="shared" si="51"/>
        <v>-0.22977941176471006</v>
      </c>
      <c r="BE72" s="81">
        <f t="shared" si="51"/>
        <v>-22.892676186089361</v>
      </c>
      <c r="BF72" s="81">
        <f t="shared" si="51"/>
        <v>24.910394265232981</v>
      </c>
      <c r="BG72" s="81">
        <f t="shared" si="51"/>
        <v>2.965088474414145</v>
      </c>
      <c r="BH72" s="81">
        <f t="shared" si="51"/>
        <v>-7.9424059451927604</v>
      </c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  <c r="IT72" s="67"/>
      <c r="IU72" s="67"/>
      <c r="IV72" s="67"/>
    </row>
    <row r="73" spans="1:256" s="68" customFormat="1" ht="12" customHeight="1" x14ac:dyDescent="0.2">
      <c r="A73" s="80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  <c r="IT73" s="67"/>
      <c r="IU73" s="67"/>
      <c r="IV73" s="67"/>
    </row>
    <row r="74" spans="1:256" ht="12.6" customHeight="1" x14ac:dyDescent="0.2">
      <c r="A74" s="7" t="s">
        <v>26</v>
      </c>
      <c r="B74" s="8">
        <v>8760</v>
      </c>
      <c r="C74" s="8">
        <v>8165</v>
      </c>
      <c r="D74" s="8">
        <v>10635</v>
      </c>
      <c r="E74" s="8">
        <v>9270</v>
      </c>
      <c r="F74" s="8">
        <v>7815</v>
      </c>
      <c r="G74" s="8">
        <v>7060</v>
      </c>
      <c r="H74" s="8">
        <v>9940</v>
      </c>
      <c r="I74" s="8">
        <v>9120</v>
      </c>
      <c r="J74" s="8">
        <v>7230</v>
      </c>
      <c r="K74" s="8">
        <v>6935</v>
      </c>
      <c r="L74" s="8">
        <v>9120</v>
      </c>
      <c r="M74" s="8">
        <v>9230</v>
      </c>
      <c r="N74" s="8">
        <v>7905</v>
      </c>
      <c r="O74" s="8">
        <v>7475</v>
      </c>
      <c r="P74" s="8">
        <v>9075</v>
      </c>
      <c r="Q74" s="8">
        <v>9630</v>
      </c>
      <c r="R74" s="8">
        <v>7965</v>
      </c>
      <c r="S74" s="8">
        <v>7215</v>
      </c>
      <c r="T74" s="8">
        <v>9240</v>
      </c>
      <c r="U74" s="8">
        <v>9395</v>
      </c>
      <c r="V74" s="8">
        <v>7780</v>
      </c>
      <c r="W74" s="8">
        <v>6825</v>
      </c>
      <c r="X74" s="8">
        <v>8875</v>
      </c>
      <c r="Y74" s="8">
        <v>9535</v>
      </c>
      <c r="Z74" s="8">
        <v>7720</v>
      </c>
      <c r="AA74" s="8">
        <v>7595</v>
      </c>
      <c r="AB74" s="8">
        <v>9090</v>
      </c>
      <c r="AC74" s="8">
        <v>9720</v>
      </c>
      <c r="AD74" s="8">
        <v>7545</v>
      </c>
      <c r="AE74" s="8">
        <v>7700</v>
      </c>
      <c r="AF74" s="8">
        <v>9140</v>
      </c>
      <c r="AG74" s="8">
        <v>9520</v>
      </c>
      <c r="AH74" s="8">
        <v>6110</v>
      </c>
      <c r="AI74" s="8">
        <v>6480</v>
      </c>
      <c r="AJ74" s="8">
        <v>9320</v>
      </c>
      <c r="AK74" s="8">
        <v>10330</v>
      </c>
      <c r="AL74" s="8">
        <v>6650</v>
      </c>
      <c r="AM74" s="8">
        <v>7750</v>
      </c>
      <c r="AN74" s="8">
        <v>11195</v>
      </c>
      <c r="AO74" s="8">
        <v>10130</v>
      </c>
      <c r="AP74" s="8">
        <v>7950</v>
      </c>
      <c r="AQ74" s="8">
        <v>8190</v>
      </c>
      <c r="AR74" s="8">
        <v>11690</v>
      </c>
      <c r="AS74" s="8">
        <v>9970</v>
      </c>
      <c r="AT74" s="8">
        <v>7840</v>
      </c>
      <c r="AU74" s="8">
        <v>7935</v>
      </c>
      <c r="AV74" s="8">
        <v>10430</v>
      </c>
      <c r="AW74" s="8">
        <v>9715</v>
      </c>
      <c r="AX74" s="8">
        <v>7955</v>
      </c>
      <c r="AY74" s="8">
        <v>5650</v>
      </c>
      <c r="AZ74" s="8">
        <v>9375</v>
      </c>
      <c r="BA74" s="8">
        <v>9005</v>
      </c>
      <c r="BB74" s="8">
        <v>8015</v>
      </c>
      <c r="BC74" s="8">
        <v>8760</v>
      </c>
      <c r="BD74" s="8">
        <v>11370</v>
      </c>
      <c r="BE74" s="8">
        <v>10055</v>
      </c>
      <c r="BF74" s="8">
        <v>8840</v>
      </c>
      <c r="BG74" s="8">
        <v>8815</v>
      </c>
      <c r="BH74" s="9">
        <v>10585</v>
      </c>
    </row>
    <row r="75" spans="1:256" s="68" customFormat="1" ht="12" customHeight="1" x14ac:dyDescent="0.2">
      <c r="A75" s="80" t="s">
        <v>9</v>
      </c>
      <c r="B75" s="81"/>
      <c r="C75" s="81"/>
      <c r="D75" s="81"/>
      <c r="E75" s="81"/>
      <c r="F75" s="81">
        <f t="shared" ref="F75:AK75" si="52">F74/B74*100-100</f>
        <v>-10.787671232876718</v>
      </c>
      <c r="G75" s="81">
        <f t="shared" si="52"/>
        <v>-13.533374157991432</v>
      </c>
      <c r="H75" s="81">
        <f t="shared" si="52"/>
        <v>-6.5350258580159846</v>
      </c>
      <c r="I75" s="81">
        <f t="shared" si="52"/>
        <v>-1.6181229773462746</v>
      </c>
      <c r="J75" s="81">
        <f t="shared" si="52"/>
        <v>-7.4856046065259108</v>
      </c>
      <c r="K75" s="81">
        <f t="shared" si="52"/>
        <v>-1.7705382436260635</v>
      </c>
      <c r="L75" s="81">
        <f t="shared" si="52"/>
        <v>-8.2494969818913404</v>
      </c>
      <c r="M75" s="81">
        <f t="shared" si="52"/>
        <v>1.2061403508771775</v>
      </c>
      <c r="N75" s="81">
        <f t="shared" si="52"/>
        <v>9.3360995850622288</v>
      </c>
      <c r="O75" s="81">
        <f t="shared" si="52"/>
        <v>7.7865897620764173</v>
      </c>
      <c r="P75" s="81">
        <f t="shared" si="52"/>
        <v>-0.49342105263157521</v>
      </c>
      <c r="Q75" s="81">
        <f t="shared" si="52"/>
        <v>4.3336944745395556</v>
      </c>
      <c r="R75" s="81">
        <f t="shared" si="52"/>
        <v>0.75901328273243962</v>
      </c>
      <c r="S75" s="81">
        <f t="shared" si="52"/>
        <v>-3.4782608695652186</v>
      </c>
      <c r="T75" s="81">
        <f t="shared" si="52"/>
        <v>1.818181818181813</v>
      </c>
      <c r="U75" s="81">
        <f t="shared" si="52"/>
        <v>-2.440290758047766</v>
      </c>
      <c r="V75" s="81">
        <f t="shared" si="52"/>
        <v>-2.3226616446955433</v>
      </c>
      <c r="W75" s="81">
        <f t="shared" si="52"/>
        <v>-5.4054054054054035</v>
      </c>
      <c r="X75" s="81">
        <f t="shared" si="52"/>
        <v>-3.9502164502164447</v>
      </c>
      <c r="Y75" s="81">
        <f t="shared" si="52"/>
        <v>1.4901543374135144</v>
      </c>
      <c r="Z75" s="81">
        <f t="shared" si="52"/>
        <v>-0.7712082262210771</v>
      </c>
      <c r="AA75" s="81">
        <f t="shared" si="52"/>
        <v>11.282051282051285</v>
      </c>
      <c r="AB75" s="81">
        <f t="shared" si="52"/>
        <v>2.4225352112676006</v>
      </c>
      <c r="AC75" s="81">
        <f t="shared" si="52"/>
        <v>1.940220241216565</v>
      </c>
      <c r="AD75" s="81">
        <f t="shared" si="52"/>
        <v>-2.2668393782383447</v>
      </c>
      <c r="AE75" s="81">
        <f t="shared" si="52"/>
        <v>1.3824884792626762</v>
      </c>
      <c r="AF75" s="81">
        <f t="shared" si="52"/>
        <v>0.55005500550055331</v>
      </c>
      <c r="AG75" s="81">
        <f t="shared" si="52"/>
        <v>-2.0576131687242878</v>
      </c>
      <c r="AH75" s="81">
        <f t="shared" si="52"/>
        <v>-19.019218025182241</v>
      </c>
      <c r="AI75" s="81">
        <f t="shared" si="52"/>
        <v>-15.84415584415585</v>
      </c>
      <c r="AJ75" s="81">
        <f t="shared" si="52"/>
        <v>1.9693654266958305</v>
      </c>
      <c r="AK75" s="81">
        <f t="shared" si="52"/>
        <v>8.5084033613445342</v>
      </c>
      <c r="AL75" s="81">
        <f t="shared" ref="AL75:BH75" si="53">AL74/AH74*100-100</f>
        <v>8.8379705400982118</v>
      </c>
      <c r="AM75" s="81">
        <f t="shared" si="53"/>
        <v>19.598765432098773</v>
      </c>
      <c r="AN75" s="81">
        <f t="shared" si="53"/>
        <v>20.118025751072949</v>
      </c>
      <c r="AO75" s="81">
        <f t="shared" si="53"/>
        <v>-1.9361084220716407</v>
      </c>
      <c r="AP75" s="81">
        <f t="shared" si="53"/>
        <v>19.548872180451141</v>
      </c>
      <c r="AQ75" s="81">
        <f t="shared" si="53"/>
        <v>5.6774193548387188</v>
      </c>
      <c r="AR75" s="81">
        <f t="shared" si="53"/>
        <v>4.4216167932112427</v>
      </c>
      <c r="AS75" s="81">
        <f t="shared" si="53"/>
        <v>-1.579466929911149</v>
      </c>
      <c r="AT75" s="81">
        <f t="shared" si="53"/>
        <v>-1.3836477987421318</v>
      </c>
      <c r="AU75" s="81">
        <f t="shared" si="53"/>
        <v>-3.1135531135531096</v>
      </c>
      <c r="AV75" s="81">
        <f t="shared" si="53"/>
        <v>-10.778443113772454</v>
      </c>
      <c r="AW75" s="81">
        <f t="shared" si="53"/>
        <v>-2.5576730190571766</v>
      </c>
      <c r="AX75" s="81">
        <f t="shared" si="53"/>
        <v>1.4668367346938709</v>
      </c>
      <c r="AY75" s="81">
        <f t="shared" si="53"/>
        <v>-28.796471329552617</v>
      </c>
      <c r="AZ75" s="81">
        <f t="shared" si="53"/>
        <v>-10.115052732502392</v>
      </c>
      <c r="BA75" s="81">
        <f t="shared" si="53"/>
        <v>-7.3082861554297409</v>
      </c>
      <c r="BB75" s="81">
        <f t="shared" si="53"/>
        <v>0.75424261470773502</v>
      </c>
      <c r="BC75" s="81">
        <f t="shared" si="53"/>
        <v>55.044247787610601</v>
      </c>
      <c r="BD75" s="81">
        <f t="shared" si="53"/>
        <v>21.280000000000015</v>
      </c>
      <c r="BE75" s="81">
        <f t="shared" si="53"/>
        <v>11.660188784008881</v>
      </c>
      <c r="BF75" s="81">
        <f t="shared" si="53"/>
        <v>10.293200249532134</v>
      </c>
      <c r="BG75" s="81">
        <f t="shared" si="53"/>
        <v>0.62785388127852571</v>
      </c>
      <c r="BH75" s="81">
        <f t="shared" si="53"/>
        <v>-6.9041336851363297</v>
      </c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  <c r="IT75" s="67"/>
      <c r="IU75" s="67"/>
      <c r="IV75" s="67"/>
    </row>
    <row r="76" spans="1:256" s="68" customFormat="1" ht="12" customHeight="1" x14ac:dyDescent="0.2">
      <c r="A76" s="80" t="s">
        <v>10</v>
      </c>
      <c r="B76" s="81"/>
      <c r="C76" s="81">
        <f t="shared" ref="C76:AH76" si="54">C74/B74*100-100</f>
        <v>-6.7922374429223709</v>
      </c>
      <c r="D76" s="81">
        <f t="shared" si="54"/>
        <v>30.251071647274955</v>
      </c>
      <c r="E76" s="81">
        <f t="shared" si="54"/>
        <v>-12.834978843441462</v>
      </c>
      <c r="F76" s="81">
        <f t="shared" si="54"/>
        <v>-15.695792880258892</v>
      </c>
      <c r="G76" s="81">
        <f t="shared" si="54"/>
        <v>-9.6609085092770357</v>
      </c>
      <c r="H76" s="81">
        <f t="shared" si="54"/>
        <v>40.793201133144493</v>
      </c>
      <c r="I76" s="81">
        <f t="shared" si="54"/>
        <v>-8.2494969818913404</v>
      </c>
      <c r="J76" s="81">
        <f t="shared" si="54"/>
        <v>-20.723684210526315</v>
      </c>
      <c r="K76" s="81">
        <f t="shared" si="54"/>
        <v>-4.0802213001383052</v>
      </c>
      <c r="L76" s="81">
        <f t="shared" si="54"/>
        <v>31.506849315068479</v>
      </c>
      <c r="M76" s="81">
        <f t="shared" si="54"/>
        <v>1.2061403508771775</v>
      </c>
      <c r="N76" s="81">
        <f t="shared" si="54"/>
        <v>-14.355362946912237</v>
      </c>
      <c r="O76" s="81">
        <f t="shared" si="54"/>
        <v>-5.4395951929158741</v>
      </c>
      <c r="P76" s="81">
        <f t="shared" si="54"/>
        <v>21.404682274247506</v>
      </c>
      <c r="Q76" s="81">
        <f t="shared" si="54"/>
        <v>6.1157024793388359</v>
      </c>
      <c r="R76" s="81">
        <f t="shared" si="54"/>
        <v>-17.289719626168221</v>
      </c>
      <c r="S76" s="81">
        <f t="shared" si="54"/>
        <v>-9.4161958568738271</v>
      </c>
      <c r="T76" s="81">
        <f t="shared" si="54"/>
        <v>28.066528066528065</v>
      </c>
      <c r="U76" s="81">
        <f t="shared" si="54"/>
        <v>1.6774891774891785</v>
      </c>
      <c r="V76" s="81">
        <f t="shared" si="54"/>
        <v>-17.189994678020227</v>
      </c>
      <c r="W76" s="81">
        <f t="shared" si="54"/>
        <v>-12.275064267352192</v>
      </c>
      <c r="X76" s="81">
        <f t="shared" si="54"/>
        <v>30.036630036630044</v>
      </c>
      <c r="Y76" s="81">
        <f t="shared" si="54"/>
        <v>7.4366197183098706</v>
      </c>
      <c r="Z76" s="81">
        <f t="shared" si="54"/>
        <v>-19.035133717881493</v>
      </c>
      <c r="AA76" s="81">
        <f t="shared" si="54"/>
        <v>-1.6191709844559483</v>
      </c>
      <c r="AB76" s="81">
        <f t="shared" si="54"/>
        <v>19.68400263331138</v>
      </c>
      <c r="AC76" s="81">
        <f t="shared" si="54"/>
        <v>6.9306930693069404</v>
      </c>
      <c r="AD76" s="81">
        <f t="shared" si="54"/>
        <v>-22.376543209876544</v>
      </c>
      <c r="AE76" s="81">
        <f t="shared" si="54"/>
        <v>2.0543406229290895</v>
      </c>
      <c r="AF76" s="81">
        <f t="shared" si="54"/>
        <v>18.701298701298711</v>
      </c>
      <c r="AG76" s="81">
        <f t="shared" si="54"/>
        <v>4.1575492341356721</v>
      </c>
      <c r="AH76" s="81">
        <f t="shared" si="54"/>
        <v>-35.819327731092429</v>
      </c>
      <c r="AI76" s="81">
        <f t="shared" ref="AI76:BH76" si="55">AI74/AH74*100-100</f>
        <v>6.0556464811783997</v>
      </c>
      <c r="AJ76" s="81">
        <f t="shared" si="55"/>
        <v>43.827160493827165</v>
      </c>
      <c r="AK76" s="81">
        <f t="shared" si="55"/>
        <v>10.836909871244643</v>
      </c>
      <c r="AL76" s="81">
        <f t="shared" si="55"/>
        <v>-35.624394966118103</v>
      </c>
      <c r="AM76" s="81">
        <f t="shared" si="55"/>
        <v>16.541353383458656</v>
      </c>
      <c r="AN76" s="81">
        <f t="shared" si="55"/>
        <v>44.451612903225822</v>
      </c>
      <c r="AO76" s="81">
        <f t="shared" si="55"/>
        <v>-9.5131755247878544</v>
      </c>
      <c r="AP76" s="81">
        <f t="shared" si="55"/>
        <v>-21.52023692003948</v>
      </c>
      <c r="AQ76" s="81">
        <f t="shared" si="55"/>
        <v>3.0188679245283083</v>
      </c>
      <c r="AR76" s="81">
        <f t="shared" si="55"/>
        <v>42.735042735042725</v>
      </c>
      <c r="AS76" s="81">
        <f t="shared" si="55"/>
        <v>-14.713430282292563</v>
      </c>
      <c r="AT76" s="81">
        <f t="shared" si="55"/>
        <v>-21.36409227683049</v>
      </c>
      <c r="AU76" s="81">
        <f t="shared" si="55"/>
        <v>1.2117346938775455</v>
      </c>
      <c r="AV76" s="81">
        <f t="shared" si="55"/>
        <v>31.442974165091357</v>
      </c>
      <c r="AW76" s="81">
        <f t="shared" si="55"/>
        <v>-6.8552253116011599</v>
      </c>
      <c r="AX76" s="81">
        <f t="shared" si="55"/>
        <v>-18.116314976839945</v>
      </c>
      <c r="AY76" s="81">
        <f t="shared" si="55"/>
        <v>-28.975487115022005</v>
      </c>
      <c r="AZ76" s="81">
        <f t="shared" si="55"/>
        <v>65.929203539823021</v>
      </c>
      <c r="BA76" s="81">
        <f t="shared" si="55"/>
        <v>-3.9466666666666583</v>
      </c>
      <c r="BB76" s="81">
        <f t="shared" si="55"/>
        <v>-10.993892282065516</v>
      </c>
      <c r="BC76" s="81">
        <f t="shared" si="55"/>
        <v>9.295071740486577</v>
      </c>
      <c r="BD76" s="81">
        <f t="shared" si="55"/>
        <v>29.794520547945211</v>
      </c>
      <c r="BE76" s="81">
        <f t="shared" si="55"/>
        <v>-11.565523306948108</v>
      </c>
      <c r="BF76" s="81">
        <f t="shared" si="55"/>
        <v>-12.083540527100951</v>
      </c>
      <c r="BG76" s="81">
        <f t="shared" si="55"/>
        <v>-0.28280542986425417</v>
      </c>
      <c r="BH76" s="81">
        <f t="shared" si="55"/>
        <v>20.079410096426557</v>
      </c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  <c r="IK76" s="67"/>
      <c r="IL76" s="67"/>
      <c r="IM76" s="67"/>
      <c r="IN76" s="67"/>
      <c r="IO76" s="67"/>
      <c r="IP76" s="67"/>
      <c r="IQ76" s="67"/>
      <c r="IR76" s="67"/>
      <c r="IS76" s="67"/>
      <c r="IT76" s="67"/>
      <c r="IU76" s="67"/>
      <c r="IV76" s="67"/>
    </row>
    <row r="77" spans="1:256" s="68" customFormat="1" ht="12" customHeight="1" x14ac:dyDescent="0.2">
      <c r="A77" s="80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7"/>
      <c r="IT77" s="67"/>
      <c r="IU77" s="67"/>
      <c r="IV77" s="67"/>
    </row>
    <row r="78" spans="1:256" ht="12.6" customHeight="1" x14ac:dyDescent="0.2">
      <c r="A78" s="7" t="s">
        <v>27</v>
      </c>
      <c r="B78" s="20">
        <v>2675</v>
      </c>
      <c r="C78" s="20">
        <v>2010</v>
      </c>
      <c r="D78" s="20">
        <v>-380</v>
      </c>
      <c r="E78" s="20">
        <v>-2980</v>
      </c>
      <c r="F78" s="20">
        <v>890</v>
      </c>
      <c r="G78" s="20">
        <v>910</v>
      </c>
      <c r="H78" s="20">
        <v>-1155</v>
      </c>
      <c r="I78" s="20">
        <v>-2915</v>
      </c>
      <c r="J78" s="20">
        <v>1330</v>
      </c>
      <c r="K78" s="20">
        <v>1460</v>
      </c>
      <c r="L78" s="20">
        <v>-45</v>
      </c>
      <c r="M78" s="20">
        <v>-2810</v>
      </c>
      <c r="N78" s="20">
        <v>1545</v>
      </c>
      <c r="O78" s="20">
        <v>1280</v>
      </c>
      <c r="P78" s="20">
        <v>-235</v>
      </c>
      <c r="Q78" s="20">
        <v>-3060</v>
      </c>
      <c r="R78" s="20">
        <v>1260</v>
      </c>
      <c r="S78" s="20">
        <v>950</v>
      </c>
      <c r="T78" s="20">
        <v>-60</v>
      </c>
      <c r="U78" s="20">
        <v>-2670</v>
      </c>
      <c r="V78" s="20">
        <v>620</v>
      </c>
      <c r="W78" s="20">
        <v>1670</v>
      </c>
      <c r="X78" s="20">
        <v>-130</v>
      </c>
      <c r="Y78" s="20">
        <v>-3135</v>
      </c>
      <c r="Z78" s="20">
        <v>1670</v>
      </c>
      <c r="AA78" s="20">
        <v>1030</v>
      </c>
      <c r="AB78" s="20">
        <v>-790</v>
      </c>
      <c r="AC78" s="20">
        <v>-3170</v>
      </c>
      <c r="AD78" s="20">
        <v>1875</v>
      </c>
      <c r="AE78" s="20">
        <v>1590</v>
      </c>
      <c r="AF78" s="20">
        <v>-300</v>
      </c>
      <c r="AG78" s="20">
        <v>-2325</v>
      </c>
      <c r="AH78" s="20">
        <v>1675</v>
      </c>
      <c r="AI78" s="20">
        <v>1780</v>
      </c>
      <c r="AJ78" s="20">
        <v>-375</v>
      </c>
      <c r="AK78" s="20">
        <v>-2280</v>
      </c>
      <c r="AL78" s="20">
        <v>2785</v>
      </c>
      <c r="AM78" s="20">
        <v>2425</v>
      </c>
      <c r="AN78" s="20">
        <v>-795</v>
      </c>
      <c r="AO78" s="20">
        <v>-2850</v>
      </c>
      <c r="AP78" s="20">
        <v>2325</v>
      </c>
      <c r="AQ78" s="20">
        <v>2120</v>
      </c>
      <c r="AR78" s="20">
        <v>-1210</v>
      </c>
      <c r="AS78" s="20">
        <v>-2670</v>
      </c>
      <c r="AT78" s="8">
        <v>2120</v>
      </c>
      <c r="AU78" s="8">
        <v>1750</v>
      </c>
      <c r="AV78" s="8">
        <v>-670</v>
      </c>
      <c r="AW78" s="8">
        <v>-2270</v>
      </c>
      <c r="AX78" s="8">
        <v>1240</v>
      </c>
      <c r="AY78" s="8">
        <v>1340</v>
      </c>
      <c r="AZ78" s="8">
        <v>935</v>
      </c>
      <c r="BA78" s="8">
        <v>-310</v>
      </c>
      <c r="BB78" s="8">
        <v>1830</v>
      </c>
      <c r="BC78" s="8">
        <v>2120</v>
      </c>
      <c r="BD78" s="8">
        <v>-515</v>
      </c>
      <c r="BE78" s="8">
        <v>-1685</v>
      </c>
      <c r="BF78" s="8">
        <v>1615</v>
      </c>
      <c r="BG78" s="8">
        <v>1945</v>
      </c>
      <c r="BH78" s="9">
        <v>-675</v>
      </c>
    </row>
    <row r="79" spans="1:256" s="68" customFormat="1" ht="12" customHeight="1" x14ac:dyDescent="0.2">
      <c r="A79" s="80" t="s">
        <v>28</v>
      </c>
      <c r="B79" s="81" t="s">
        <v>16</v>
      </c>
      <c r="C79" s="92" t="s">
        <v>16</v>
      </c>
      <c r="D79" s="92" t="s">
        <v>16</v>
      </c>
      <c r="E79" s="92" t="s">
        <v>16</v>
      </c>
      <c r="F79" s="92">
        <f t="shared" ref="F79:AK79" si="56">F78-B78</f>
        <v>-1785</v>
      </c>
      <c r="G79" s="92">
        <f t="shared" si="56"/>
        <v>-1100</v>
      </c>
      <c r="H79" s="92">
        <f t="shared" si="56"/>
        <v>-775</v>
      </c>
      <c r="I79" s="92">
        <f t="shared" si="56"/>
        <v>65</v>
      </c>
      <c r="J79" s="92">
        <f t="shared" si="56"/>
        <v>440</v>
      </c>
      <c r="K79" s="92">
        <f t="shared" si="56"/>
        <v>550</v>
      </c>
      <c r="L79" s="92">
        <f t="shared" si="56"/>
        <v>1110</v>
      </c>
      <c r="M79" s="92">
        <f t="shared" si="56"/>
        <v>105</v>
      </c>
      <c r="N79" s="92">
        <f t="shared" si="56"/>
        <v>215</v>
      </c>
      <c r="O79" s="92">
        <f t="shared" si="56"/>
        <v>-180</v>
      </c>
      <c r="P79" s="92">
        <f t="shared" si="56"/>
        <v>-190</v>
      </c>
      <c r="Q79" s="92">
        <f t="shared" si="56"/>
        <v>-250</v>
      </c>
      <c r="R79" s="92">
        <f t="shared" si="56"/>
        <v>-285</v>
      </c>
      <c r="S79" s="92">
        <f t="shared" si="56"/>
        <v>-330</v>
      </c>
      <c r="T79" s="92">
        <f t="shared" si="56"/>
        <v>175</v>
      </c>
      <c r="U79" s="92">
        <f t="shared" si="56"/>
        <v>390</v>
      </c>
      <c r="V79" s="92">
        <f t="shared" si="56"/>
        <v>-640</v>
      </c>
      <c r="W79" s="92">
        <f t="shared" si="56"/>
        <v>720</v>
      </c>
      <c r="X79" s="92">
        <f t="shared" si="56"/>
        <v>-70</v>
      </c>
      <c r="Y79" s="92">
        <f t="shared" si="56"/>
        <v>-465</v>
      </c>
      <c r="Z79" s="92">
        <f t="shared" si="56"/>
        <v>1050</v>
      </c>
      <c r="AA79" s="92">
        <f t="shared" si="56"/>
        <v>-640</v>
      </c>
      <c r="AB79" s="92">
        <f t="shared" si="56"/>
        <v>-660</v>
      </c>
      <c r="AC79" s="92">
        <f t="shared" si="56"/>
        <v>-35</v>
      </c>
      <c r="AD79" s="92">
        <f t="shared" si="56"/>
        <v>205</v>
      </c>
      <c r="AE79" s="92">
        <f t="shared" si="56"/>
        <v>560</v>
      </c>
      <c r="AF79" s="92">
        <f t="shared" si="56"/>
        <v>490</v>
      </c>
      <c r="AG79" s="92">
        <f t="shared" si="56"/>
        <v>845</v>
      </c>
      <c r="AH79" s="92">
        <f t="shared" si="56"/>
        <v>-200</v>
      </c>
      <c r="AI79" s="92">
        <f t="shared" si="56"/>
        <v>190</v>
      </c>
      <c r="AJ79" s="92">
        <f t="shared" si="56"/>
        <v>-75</v>
      </c>
      <c r="AK79" s="92">
        <f t="shared" si="56"/>
        <v>45</v>
      </c>
      <c r="AL79" s="92">
        <f t="shared" ref="AL79:BH79" si="57">AL78-AH78</f>
        <v>1110</v>
      </c>
      <c r="AM79" s="92">
        <f t="shared" si="57"/>
        <v>645</v>
      </c>
      <c r="AN79" s="92">
        <f t="shared" si="57"/>
        <v>-420</v>
      </c>
      <c r="AO79" s="92">
        <f t="shared" si="57"/>
        <v>-570</v>
      </c>
      <c r="AP79" s="92">
        <f t="shared" si="57"/>
        <v>-460</v>
      </c>
      <c r="AQ79" s="92">
        <f t="shared" si="57"/>
        <v>-305</v>
      </c>
      <c r="AR79" s="92">
        <f t="shared" si="57"/>
        <v>-415</v>
      </c>
      <c r="AS79" s="92">
        <f t="shared" si="57"/>
        <v>180</v>
      </c>
      <c r="AT79" s="92">
        <f t="shared" si="57"/>
        <v>-205</v>
      </c>
      <c r="AU79" s="92">
        <f t="shared" si="57"/>
        <v>-370</v>
      </c>
      <c r="AV79" s="92">
        <f t="shared" si="57"/>
        <v>540</v>
      </c>
      <c r="AW79" s="92">
        <f t="shared" si="57"/>
        <v>400</v>
      </c>
      <c r="AX79" s="92">
        <f t="shared" si="57"/>
        <v>-880</v>
      </c>
      <c r="AY79" s="92">
        <f t="shared" si="57"/>
        <v>-410</v>
      </c>
      <c r="AZ79" s="92">
        <f t="shared" si="57"/>
        <v>1605</v>
      </c>
      <c r="BA79" s="92">
        <f t="shared" si="57"/>
        <v>1960</v>
      </c>
      <c r="BB79" s="92">
        <f t="shared" si="57"/>
        <v>590</v>
      </c>
      <c r="BC79" s="92">
        <f t="shared" si="57"/>
        <v>780</v>
      </c>
      <c r="BD79" s="92">
        <f t="shared" si="57"/>
        <v>-1450</v>
      </c>
      <c r="BE79" s="92">
        <f t="shared" si="57"/>
        <v>-1375</v>
      </c>
      <c r="BF79" s="92">
        <f t="shared" si="57"/>
        <v>-215</v>
      </c>
      <c r="BG79" s="92">
        <f t="shared" si="57"/>
        <v>-175</v>
      </c>
      <c r="BH79" s="92">
        <f t="shared" si="57"/>
        <v>-160</v>
      </c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  <c r="IT79" s="67"/>
      <c r="IU79" s="67"/>
      <c r="IV79" s="67"/>
    </row>
    <row r="80" spans="1:256" s="68" customFormat="1" ht="12" customHeight="1" x14ac:dyDescent="0.2">
      <c r="A80" s="80" t="s">
        <v>29</v>
      </c>
      <c r="B80" s="81" t="s">
        <v>16</v>
      </c>
      <c r="C80" s="92">
        <f t="shared" ref="C80:AH80" si="58">C78-B78</f>
        <v>-665</v>
      </c>
      <c r="D80" s="92">
        <f t="shared" si="58"/>
        <v>-2390</v>
      </c>
      <c r="E80" s="92">
        <f t="shared" si="58"/>
        <v>-2600</v>
      </c>
      <c r="F80" s="92">
        <f t="shared" si="58"/>
        <v>3870</v>
      </c>
      <c r="G80" s="92">
        <f t="shared" si="58"/>
        <v>20</v>
      </c>
      <c r="H80" s="92">
        <f t="shared" si="58"/>
        <v>-2065</v>
      </c>
      <c r="I80" s="92">
        <f t="shared" si="58"/>
        <v>-1760</v>
      </c>
      <c r="J80" s="92">
        <f t="shared" si="58"/>
        <v>4245</v>
      </c>
      <c r="K80" s="92">
        <f t="shared" si="58"/>
        <v>130</v>
      </c>
      <c r="L80" s="92">
        <f t="shared" si="58"/>
        <v>-1505</v>
      </c>
      <c r="M80" s="92">
        <f t="shared" si="58"/>
        <v>-2765</v>
      </c>
      <c r="N80" s="92">
        <f t="shared" si="58"/>
        <v>4355</v>
      </c>
      <c r="O80" s="92">
        <f t="shared" si="58"/>
        <v>-265</v>
      </c>
      <c r="P80" s="92">
        <f t="shared" si="58"/>
        <v>-1515</v>
      </c>
      <c r="Q80" s="92">
        <f t="shared" si="58"/>
        <v>-2825</v>
      </c>
      <c r="R80" s="92">
        <f t="shared" si="58"/>
        <v>4320</v>
      </c>
      <c r="S80" s="92">
        <f t="shared" si="58"/>
        <v>-310</v>
      </c>
      <c r="T80" s="92">
        <f t="shared" si="58"/>
        <v>-1010</v>
      </c>
      <c r="U80" s="92">
        <f t="shared" si="58"/>
        <v>-2610</v>
      </c>
      <c r="V80" s="92">
        <f t="shared" si="58"/>
        <v>3290</v>
      </c>
      <c r="W80" s="92">
        <f t="shared" si="58"/>
        <v>1050</v>
      </c>
      <c r="X80" s="92">
        <f t="shared" si="58"/>
        <v>-1800</v>
      </c>
      <c r="Y80" s="92">
        <f t="shared" si="58"/>
        <v>-3005</v>
      </c>
      <c r="Z80" s="92">
        <f t="shared" si="58"/>
        <v>4805</v>
      </c>
      <c r="AA80" s="92">
        <f t="shared" si="58"/>
        <v>-640</v>
      </c>
      <c r="AB80" s="92">
        <f t="shared" si="58"/>
        <v>-1820</v>
      </c>
      <c r="AC80" s="92">
        <f t="shared" si="58"/>
        <v>-2380</v>
      </c>
      <c r="AD80" s="92">
        <f t="shared" si="58"/>
        <v>5045</v>
      </c>
      <c r="AE80" s="92">
        <f t="shared" si="58"/>
        <v>-285</v>
      </c>
      <c r="AF80" s="92">
        <f t="shared" si="58"/>
        <v>-1890</v>
      </c>
      <c r="AG80" s="92">
        <f t="shared" si="58"/>
        <v>-2025</v>
      </c>
      <c r="AH80" s="92">
        <f t="shared" si="58"/>
        <v>4000</v>
      </c>
      <c r="AI80" s="92">
        <f t="shared" ref="AI80:BH80" si="59">AI78-AH78</f>
        <v>105</v>
      </c>
      <c r="AJ80" s="92">
        <f t="shared" si="59"/>
        <v>-2155</v>
      </c>
      <c r="AK80" s="92">
        <f t="shared" si="59"/>
        <v>-1905</v>
      </c>
      <c r="AL80" s="92">
        <f t="shared" si="59"/>
        <v>5065</v>
      </c>
      <c r="AM80" s="92">
        <f t="shared" si="59"/>
        <v>-360</v>
      </c>
      <c r="AN80" s="92">
        <f t="shared" si="59"/>
        <v>-3220</v>
      </c>
      <c r="AO80" s="92">
        <f t="shared" si="59"/>
        <v>-2055</v>
      </c>
      <c r="AP80" s="92">
        <f t="shared" si="59"/>
        <v>5175</v>
      </c>
      <c r="AQ80" s="92">
        <f t="shared" si="59"/>
        <v>-205</v>
      </c>
      <c r="AR80" s="92">
        <f t="shared" si="59"/>
        <v>-3330</v>
      </c>
      <c r="AS80" s="92">
        <f t="shared" si="59"/>
        <v>-1460</v>
      </c>
      <c r="AT80" s="92">
        <f t="shared" si="59"/>
        <v>4790</v>
      </c>
      <c r="AU80" s="92">
        <f t="shared" si="59"/>
        <v>-370</v>
      </c>
      <c r="AV80" s="92">
        <f t="shared" si="59"/>
        <v>-2420</v>
      </c>
      <c r="AW80" s="92">
        <f t="shared" si="59"/>
        <v>-1600</v>
      </c>
      <c r="AX80" s="92">
        <f t="shared" si="59"/>
        <v>3510</v>
      </c>
      <c r="AY80" s="92">
        <f t="shared" si="59"/>
        <v>100</v>
      </c>
      <c r="AZ80" s="92">
        <f t="shared" si="59"/>
        <v>-405</v>
      </c>
      <c r="BA80" s="92">
        <f t="shared" si="59"/>
        <v>-1245</v>
      </c>
      <c r="BB80" s="92">
        <f t="shared" si="59"/>
        <v>2140</v>
      </c>
      <c r="BC80" s="92">
        <f t="shared" si="59"/>
        <v>290</v>
      </c>
      <c r="BD80" s="92">
        <f t="shared" si="59"/>
        <v>-2635</v>
      </c>
      <c r="BE80" s="92">
        <f t="shared" si="59"/>
        <v>-1170</v>
      </c>
      <c r="BF80" s="92">
        <f t="shared" si="59"/>
        <v>3300</v>
      </c>
      <c r="BG80" s="92">
        <f t="shared" si="59"/>
        <v>330</v>
      </c>
      <c r="BH80" s="92">
        <f t="shared" si="59"/>
        <v>-2620</v>
      </c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  <c r="IT80" s="67"/>
      <c r="IU80" s="67"/>
      <c r="IV80" s="67"/>
    </row>
    <row r="81" spans="1:256" s="68" customFormat="1" ht="12.6" customHeight="1" x14ac:dyDescent="0.2">
      <c r="A81" s="69"/>
      <c r="B81" s="67"/>
      <c r="C81" s="67"/>
      <c r="D81" s="67"/>
      <c r="E81" s="67"/>
      <c r="F81" s="67"/>
      <c r="G81" s="67"/>
      <c r="H81" s="67"/>
      <c r="I81" s="67"/>
      <c r="J81" s="67"/>
      <c r="K81" s="93"/>
      <c r="L81" s="93"/>
      <c r="M81" s="67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4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  <c r="IU81" s="67"/>
      <c r="IV81" s="67"/>
    </row>
    <row r="82" spans="1:256" ht="12.75" customHeight="1" x14ac:dyDescent="0.2">
      <c r="A82" s="3" t="s">
        <v>30</v>
      </c>
      <c r="B82" s="4"/>
      <c r="C82" s="4"/>
      <c r="D82" s="5"/>
      <c r="E82" s="5"/>
      <c r="F82" s="5"/>
      <c r="G82" s="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256" s="68" customFormat="1" ht="12" customHeight="1" x14ac:dyDescent="0.25">
      <c r="A83" s="80"/>
      <c r="B83" s="81"/>
      <c r="C83" s="81"/>
      <c r="D83" s="81"/>
      <c r="E83" s="81"/>
      <c r="F83" s="67"/>
      <c r="G83" s="67"/>
      <c r="H83" s="67"/>
      <c r="I83" s="67"/>
      <c r="J83" s="83"/>
      <c r="K83" s="83"/>
      <c r="L83" s="83"/>
      <c r="M83" s="83"/>
      <c r="N83" s="83"/>
      <c r="O83" s="83"/>
      <c r="P83" s="83"/>
      <c r="Q83" s="83"/>
      <c r="R83" s="83"/>
      <c r="S83" s="67"/>
      <c r="T83" s="95"/>
      <c r="U83" s="67"/>
      <c r="V83" s="83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  <c r="GT83" s="67"/>
      <c r="GU83" s="67"/>
      <c r="GV83" s="67"/>
      <c r="GW83" s="67"/>
      <c r="GX83" s="67"/>
      <c r="GY83" s="67"/>
      <c r="GZ83" s="67"/>
      <c r="HA83" s="67"/>
      <c r="HB83" s="67"/>
      <c r="HC83" s="67"/>
      <c r="HD83" s="67"/>
      <c r="HE83" s="67"/>
      <c r="HF83" s="67"/>
      <c r="HG83" s="67"/>
      <c r="HH83" s="67"/>
      <c r="HI83" s="67"/>
      <c r="HJ83" s="67"/>
      <c r="HK83" s="67"/>
      <c r="HL83" s="67"/>
      <c r="HM83" s="67"/>
      <c r="HN83" s="67"/>
      <c r="HO83" s="67"/>
      <c r="HP83" s="67"/>
      <c r="HQ83" s="67"/>
      <c r="HR83" s="67"/>
      <c r="HS83" s="67"/>
      <c r="HT83" s="67"/>
      <c r="HU83" s="67"/>
      <c r="HV83" s="67"/>
      <c r="HW83" s="67"/>
      <c r="HX83" s="67"/>
      <c r="HY83" s="67"/>
      <c r="HZ83" s="67"/>
      <c r="IA83" s="67"/>
      <c r="IB83" s="67"/>
      <c r="IC83" s="67"/>
      <c r="ID83" s="67"/>
      <c r="IE83" s="67"/>
      <c r="IF83" s="67"/>
      <c r="IG83" s="67"/>
      <c r="IH83" s="67"/>
      <c r="II83" s="67"/>
      <c r="IJ83" s="67"/>
      <c r="IK83" s="67"/>
      <c r="IL83" s="67"/>
      <c r="IM83" s="67"/>
      <c r="IN83" s="67"/>
      <c r="IO83" s="67"/>
      <c r="IP83" s="67"/>
      <c r="IQ83" s="67"/>
      <c r="IR83" s="67"/>
      <c r="IS83" s="67"/>
      <c r="IT83" s="67"/>
      <c r="IU83" s="67"/>
      <c r="IV83" s="67"/>
    </row>
    <row r="84" spans="1:256" ht="19.5" hidden="1" customHeight="1" x14ac:dyDescent="0.2">
      <c r="A84" s="10"/>
      <c r="B84" s="21">
        <v>288268511</v>
      </c>
      <c r="C84" s="21">
        <v>384990257</v>
      </c>
      <c r="D84" s="21">
        <v>300896819</v>
      </c>
      <c r="E84" s="21">
        <v>328209577</v>
      </c>
      <c r="F84" s="21">
        <v>223675612</v>
      </c>
      <c r="G84" s="21">
        <v>237196654</v>
      </c>
      <c r="H84" s="21">
        <v>214467599</v>
      </c>
      <c r="I84" s="21">
        <v>217209000</v>
      </c>
      <c r="J84" s="21">
        <v>254485577</v>
      </c>
      <c r="K84" s="21">
        <v>260800501</v>
      </c>
      <c r="L84" s="21">
        <v>268480717</v>
      </c>
      <c r="M84" s="21">
        <v>312446019</v>
      </c>
      <c r="N84" s="21">
        <v>340826887</v>
      </c>
      <c r="O84" s="21">
        <v>323367950</v>
      </c>
      <c r="P84" s="21">
        <v>319457069</v>
      </c>
      <c r="Q84" s="21">
        <v>335746130</v>
      </c>
      <c r="R84" s="21">
        <v>394840519</v>
      </c>
      <c r="S84" s="21">
        <v>333953054</v>
      </c>
      <c r="T84" s="21">
        <v>307333326</v>
      </c>
      <c r="U84" s="21">
        <v>311711503</v>
      </c>
      <c r="V84" s="21">
        <v>328349748</v>
      </c>
      <c r="W84" s="21">
        <v>323115618</v>
      </c>
      <c r="X84" s="21">
        <v>318350688</v>
      </c>
      <c r="Y84" s="21">
        <v>335870325</v>
      </c>
      <c r="Z84" s="21">
        <v>332860014</v>
      </c>
      <c r="AA84" s="21">
        <v>354489988</v>
      </c>
      <c r="AB84" s="21">
        <v>336593943</v>
      </c>
      <c r="AC84" s="21">
        <v>346961334</v>
      </c>
      <c r="AD84" s="21">
        <v>355379542</v>
      </c>
      <c r="AE84" s="21">
        <v>368950570</v>
      </c>
      <c r="AF84" s="21">
        <v>333674425</v>
      </c>
      <c r="AG84" s="21">
        <v>373083328</v>
      </c>
      <c r="AH84" s="21">
        <v>352641328</v>
      </c>
      <c r="AI84" s="21">
        <v>353057860</v>
      </c>
      <c r="AJ84" s="21">
        <v>317320502</v>
      </c>
      <c r="AK84" s="21">
        <v>333657947</v>
      </c>
      <c r="AL84" s="21">
        <v>359286477</v>
      </c>
      <c r="AM84" s="21">
        <v>385817808</v>
      </c>
      <c r="AN84" s="21">
        <v>365637278</v>
      </c>
      <c r="AO84" s="21">
        <v>357863211</v>
      </c>
      <c r="AP84" s="13">
        <v>376596646</v>
      </c>
      <c r="AQ84" s="13">
        <v>370997157</v>
      </c>
      <c r="AR84" s="13">
        <v>361105922</v>
      </c>
      <c r="AS84" s="1">
        <v>357932888</v>
      </c>
      <c r="AT84" s="13">
        <v>364959835</v>
      </c>
      <c r="AU84" s="1">
        <v>381447244</v>
      </c>
      <c r="AV84" s="1">
        <v>362597507</v>
      </c>
      <c r="AW84" s="1">
        <v>549233214</v>
      </c>
      <c r="AX84" s="13">
        <v>569797728</v>
      </c>
      <c r="AY84" s="13">
        <v>598707109</v>
      </c>
      <c r="AZ84" s="13">
        <v>418529224</v>
      </c>
      <c r="BA84" s="13">
        <v>586796253</v>
      </c>
      <c r="BB84" s="13">
        <v>412758338</v>
      </c>
      <c r="BC84" s="13">
        <v>417729839</v>
      </c>
      <c r="BD84" s="13">
        <v>424795040</v>
      </c>
      <c r="BE84" s="13">
        <v>421525737</v>
      </c>
      <c r="BF84" s="13">
        <v>453361268</v>
      </c>
      <c r="BG84" s="1">
        <v>509895046</v>
      </c>
      <c r="BH84" s="1">
        <v>450504715</v>
      </c>
    </row>
    <row r="85" spans="1:256" ht="12.6" customHeight="1" x14ac:dyDescent="0.2">
      <c r="A85" s="7" t="s">
        <v>31</v>
      </c>
      <c r="B85" s="8">
        <f t="shared" ref="B85:AG85" si="60">B84/1000000</f>
        <v>288.26851099999999</v>
      </c>
      <c r="C85" s="8">
        <f t="shared" si="60"/>
        <v>384.99025699999999</v>
      </c>
      <c r="D85" s="8">
        <f t="shared" si="60"/>
        <v>300.89681899999999</v>
      </c>
      <c r="E85" s="8">
        <f t="shared" si="60"/>
        <v>328.20957700000002</v>
      </c>
      <c r="F85" s="8">
        <f t="shared" si="60"/>
        <v>223.675612</v>
      </c>
      <c r="G85" s="8">
        <f t="shared" si="60"/>
        <v>237.196654</v>
      </c>
      <c r="H85" s="8">
        <f t="shared" si="60"/>
        <v>214.46759900000001</v>
      </c>
      <c r="I85" s="8">
        <f t="shared" si="60"/>
        <v>217.209</v>
      </c>
      <c r="J85" s="8">
        <f t="shared" si="60"/>
        <v>254.48557700000001</v>
      </c>
      <c r="K85" s="8">
        <f t="shared" si="60"/>
        <v>260.800501</v>
      </c>
      <c r="L85" s="8">
        <f t="shared" si="60"/>
        <v>268.48071700000003</v>
      </c>
      <c r="M85" s="8">
        <f t="shared" si="60"/>
        <v>312.44601899999998</v>
      </c>
      <c r="N85" s="8">
        <f t="shared" si="60"/>
        <v>340.826887</v>
      </c>
      <c r="O85" s="8">
        <f t="shared" si="60"/>
        <v>323.36795000000001</v>
      </c>
      <c r="P85" s="8">
        <f t="shared" si="60"/>
        <v>319.45706899999999</v>
      </c>
      <c r="Q85" s="8">
        <f t="shared" si="60"/>
        <v>335.74612999999999</v>
      </c>
      <c r="R85" s="8">
        <f t="shared" si="60"/>
        <v>394.84051899999997</v>
      </c>
      <c r="S85" s="8">
        <f t="shared" si="60"/>
        <v>333.95305400000001</v>
      </c>
      <c r="T85" s="8">
        <f t="shared" si="60"/>
        <v>307.333326</v>
      </c>
      <c r="U85" s="8">
        <f t="shared" si="60"/>
        <v>311.71150299999999</v>
      </c>
      <c r="V85" s="8">
        <f t="shared" si="60"/>
        <v>328.34974799999998</v>
      </c>
      <c r="W85" s="8">
        <f t="shared" si="60"/>
        <v>323.11561799999998</v>
      </c>
      <c r="X85" s="8">
        <f t="shared" si="60"/>
        <v>318.35068799999999</v>
      </c>
      <c r="Y85" s="8">
        <f t="shared" si="60"/>
        <v>335.87032499999998</v>
      </c>
      <c r="Z85" s="8">
        <f t="shared" si="60"/>
        <v>332.86001399999998</v>
      </c>
      <c r="AA85" s="8">
        <f t="shared" si="60"/>
        <v>354.48998799999998</v>
      </c>
      <c r="AB85" s="8">
        <f t="shared" si="60"/>
        <v>336.59394300000002</v>
      </c>
      <c r="AC85" s="8">
        <f t="shared" si="60"/>
        <v>346.96133400000002</v>
      </c>
      <c r="AD85" s="8">
        <f t="shared" si="60"/>
        <v>355.37954200000001</v>
      </c>
      <c r="AE85" s="8">
        <f t="shared" si="60"/>
        <v>368.95057000000003</v>
      </c>
      <c r="AF85" s="8">
        <f t="shared" si="60"/>
        <v>333.67442499999999</v>
      </c>
      <c r="AG85" s="8">
        <f t="shared" si="60"/>
        <v>373.08332799999999</v>
      </c>
      <c r="AH85" s="8">
        <f t="shared" ref="AH85:BF85" si="61">AH84/1000000</f>
        <v>352.64132799999999</v>
      </c>
      <c r="AI85" s="8">
        <f t="shared" si="61"/>
        <v>353.05786000000001</v>
      </c>
      <c r="AJ85" s="8">
        <f t="shared" si="61"/>
        <v>317.32050199999998</v>
      </c>
      <c r="AK85" s="8">
        <f t="shared" si="61"/>
        <v>333.65794699999998</v>
      </c>
      <c r="AL85" s="8">
        <f t="shared" si="61"/>
        <v>359.28647699999999</v>
      </c>
      <c r="AM85" s="8">
        <f t="shared" si="61"/>
        <v>385.81780800000001</v>
      </c>
      <c r="AN85" s="8">
        <f t="shared" si="61"/>
        <v>365.63727799999998</v>
      </c>
      <c r="AO85" s="8">
        <f t="shared" si="61"/>
        <v>357.86321099999998</v>
      </c>
      <c r="AP85" s="8">
        <f t="shared" si="61"/>
        <v>376.59664600000002</v>
      </c>
      <c r="AQ85" s="8">
        <f t="shared" si="61"/>
        <v>370.99715700000002</v>
      </c>
      <c r="AR85" s="8">
        <f t="shared" si="61"/>
        <v>361.10592200000002</v>
      </c>
      <c r="AS85" s="8">
        <f t="shared" si="61"/>
        <v>357.93288799999999</v>
      </c>
      <c r="AT85" s="8">
        <f t="shared" si="61"/>
        <v>364.959835</v>
      </c>
      <c r="AU85" s="8">
        <f t="shared" si="61"/>
        <v>381.44724400000001</v>
      </c>
      <c r="AV85" s="8">
        <f t="shared" si="61"/>
        <v>362.59750700000001</v>
      </c>
      <c r="AW85" s="8">
        <f t="shared" si="61"/>
        <v>549.23321399999998</v>
      </c>
      <c r="AX85" s="8">
        <f t="shared" si="61"/>
        <v>569.79772800000001</v>
      </c>
      <c r="AY85" s="8">
        <f t="shared" si="61"/>
        <v>598.70710899999995</v>
      </c>
      <c r="AZ85" s="8">
        <f t="shared" si="61"/>
        <v>418.529224</v>
      </c>
      <c r="BA85" s="8">
        <f t="shared" si="61"/>
        <v>586.79625299999998</v>
      </c>
      <c r="BB85" s="8">
        <f t="shared" si="61"/>
        <v>412.75833799999998</v>
      </c>
      <c r="BC85" s="8">
        <f t="shared" si="61"/>
        <v>417.72983900000003</v>
      </c>
      <c r="BD85" s="8">
        <f t="shared" si="61"/>
        <v>424.79503999999997</v>
      </c>
      <c r="BE85" s="8">
        <f t="shared" si="61"/>
        <v>421.52573699999999</v>
      </c>
      <c r="BF85" s="8">
        <f t="shared" si="61"/>
        <v>453.361268</v>
      </c>
      <c r="BG85" s="8">
        <v>510</v>
      </c>
      <c r="BH85" s="9">
        <v>451</v>
      </c>
    </row>
    <row r="86" spans="1:256" s="68" customFormat="1" ht="12.6" customHeight="1" x14ac:dyDescent="0.2">
      <c r="A86" s="80" t="s">
        <v>9</v>
      </c>
      <c r="B86" s="81"/>
      <c r="C86" s="81"/>
      <c r="D86" s="81"/>
      <c r="E86" s="81"/>
      <c r="F86" s="81">
        <f t="shared" ref="F86:AK86" si="62">F85/B85*100-100</f>
        <v>-22.407199029796203</v>
      </c>
      <c r="G86" s="81">
        <f t="shared" si="62"/>
        <v>-38.388920320131639</v>
      </c>
      <c r="H86" s="81">
        <f t="shared" si="62"/>
        <v>-28.723872949949651</v>
      </c>
      <c r="I86" s="81">
        <f t="shared" si="62"/>
        <v>-33.820029876824705</v>
      </c>
      <c r="J86" s="81">
        <f t="shared" si="62"/>
        <v>13.774396200154342</v>
      </c>
      <c r="K86" s="81">
        <f t="shared" si="62"/>
        <v>9.9511719925020543</v>
      </c>
      <c r="L86" s="81">
        <f t="shared" si="62"/>
        <v>25.184745039272812</v>
      </c>
      <c r="M86" s="81">
        <f t="shared" si="62"/>
        <v>43.845797826056923</v>
      </c>
      <c r="N86" s="81">
        <f t="shared" si="62"/>
        <v>33.927781298191206</v>
      </c>
      <c r="O86" s="81">
        <f t="shared" si="62"/>
        <v>23.990540186884061</v>
      </c>
      <c r="P86" s="81">
        <f t="shared" si="62"/>
        <v>18.986969555806098</v>
      </c>
      <c r="Q86" s="81">
        <f t="shared" si="62"/>
        <v>7.4573236921287247</v>
      </c>
      <c r="R86" s="81">
        <f t="shared" si="62"/>
        <v>15.847820128110939</v>
      </c>
      <c r="S86" s="81">
        <f t="shared" si="62"/>
        <v>3.2733930496203953</v>
      </c>
      <c r="T86" s="81">
        <f t="shared" si="62"/>
        <v>-3.7951086942452292</v>
      </c>
      <c r="U86" s="81">
        <f t="shared" si="62"/>
        <v>-7.1585715671540271</v>
      </c>
      <c r="V86" s="81">
        <f t="shared" si="62"/>
        <v>-16.839905683540053</v>
      </c>
      <c r="W86" s="81">
        <f t="shared" si="62"/>
        <v>-3.2451974522143558</v>
      </c>
      <c r="X86" s="81">
        <f t="shared" si="62"/>
        <v>3.5848250313081849</v>
      </c>
      <c r="Y86" s="81">
        <f t="shared" si="62"/>
        <v>7.7503787211856405</v>
      </c>
      <c r="Z86" s="81">
        <f t="shared" si="62"/>
        <v>1.3736164036891552</v>
      </c>
      <c r="AA86" s="81">
        <f t="shared" si="62"/>
        <v>9.7099515629108311</v>
      </c>
      <c r="AB86" s="81">
        <f t="shared" si="62"/>
        <v>5.7305530308764645</v>
      </c>
      <c r="AC86" s="81">
        <f t="shared" si="62"/>
        <v>3.3021699669359066</v>
      </c>
      <c r="AD86" s="81">
        <f t="shared" si="62"/>
        <v>6.7654650762587636</v>
      </c>
      <c r="AE86" s="81">
        <f t="shared" si="62"/>
        <v>4.0792638690828227</v>
      </c>
      <c r="AF86" s="81">
        <f t="shared" si="62"/>
        <v>-0.86737092592305487</v>
      </c>
      <c r="AG86" s="81">
        <f t="shared" si="62"/>
        <v>7.5287910900181174</v>
      </c>
      <c r="AH86" s="81">
        <f t="shared" si="62"/>
        <v>-0.77050411641310745</v>
      </c>
      <c r="AI86" s="81">
        <f t="shared" si="62"/>
        <v>-4.3075445038613225</v>
      </c>
      <c r="AJ86" s="81">
        <f t="shared" si="62"/>
        <v>-4.9011616637984758</v>
      </c>
      <c r="AK86" s="81">
        <f t="shared" si="62"/>
        <v>-10.567446476729188</v>
      </c>
      <c r="AL86" s="81">
        <f t="shared" ref="AL86:BH86" si="63">AL85/AH85*100-100</f>
        <v>1.8843931418044235</v>
      </c>
      <c r="AM86" s="81">
        <f t="shared" si="63"/>
        <v>9.2789176255699317</v>
      </c>
      <c r="AN86" s="81">
        <f t="shared" si="63"/>
        <v>15.22649047113886</v>
      </c>
      <c r="AO86" s="81">
        <f t="shared" si="63"/>
        <v>7.2545144563872697</v>
      </c>
      <c r="AP86" s="81">
        <f t="shared" si="63"/>
        <v>4.81792945410524</v>
      </c>
      <c r="AQ86" s="81">
        <f t="shared" si="63"/>
        <v>-3.8413600131179066</v>
      </c>
      <c r="AR86" s="81">
        <f t="shared" si="63"/>
        <v>-1.2393036138946201</v>
      </c>
      <c r="AS86" s="81">
        <f t="shared" si="63"/>
        <v>1.9470288607010389E-2</v>
      </c>
      <c r="AT86" s="81">
        <f t="shared" si="63"/>
        <v>-3.0899932656330691</v>
      </c>
      <c r="AU86" s="81">
        <f t="shared" si="63"/>
        <v>2.8167566254422809</v>
      </c>
      <c r="AV86" s="81">
        <f t="shared" si="63"/>
        <v>0.41306024330445723</v>
      </c>
      <c r="AW86" s="81">
        <f t="shared" si="63"/>
        <v>53.445864410201949</v>
      </c>
      <c r="AX86" s="81">
        <f t="shared" si="63"/>
        <v>56.126146867640927</v>
      </c>
      <c r="AY86" s="81">
        <f t="shared" si="63"/>
        <v>56.956726891438734</v>
      </c>
      <c r="AZ86" s="81">
        <f t="shared" si="63"/>
        <v>15.425290003441745</v>
      </c>
      <c r="BA86" s="81">
        <f t="shared" si="63"/>
        <v>6.8391783385481943</v>
      </c>
      <c r="BB86" s="81">
        <f t="shared" si="63"/>
        <v>-27.560550399386642</v>
      </c>
      <c r="BC86" s="81">
        <f t="shared" si="63"/>
        <v>-30.228014212538753</v>
      </c>
      <c r="BD86" s="81">
        <f t="shared" si="63"/>
        <v>1.4971035809915065</v>
      </c>
      <c r="BE86" s="81">
        <f t="shared" si="63"/>
        <v>-28.16488945780641</v>
      </c>
      <c r="BF86" s="81">
        <f t="shared" si="63"/>
        <v>9.8369739050553164</v>
      </c>
      <c r="BG86" s="81">
        <f t="shared" si="63"/>
        <v>22.088477380712064</v>
      </c>
      <c r="BH86" s="81">
        <f t="shared" si="63"/>
        <v>6.1688479225181254</v>
      </c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M86" s="67"/>
      <c r="GN86" s="67"/>
      <c r="GO86" s="67"/>
      <c r="GP86" s="67"/>
      <c r="GQ86" s="67"/>
      <c r="GR86" s="67"/>
      <c r="GS86" s="67"/>
      <c r="GT86" s="67"/>
      <c r="GU86" s="67"/>
      <c r="GV86" s="67"/>
      <c r="GW86" s="67"/>
      <c r="GX86" s="67"/>
      <c r="GY86" s="67"/>
      <c r="GZ86" s="67"/>
      <c r="HA86" s="67"/>
      <c r="HB86" s="67"/>
      <c r="HC86" s="67"/>
      <c r="HD86" s="67"/>
      <c r="HE86" s="67"/>
      <c r="HF86" s="67"/>
      <c r="HG86" s="67"/>
      <c r="HH86" s="67"/>
      <c r="HI86" s="67"/>
      <c r="HJ86" s="67"/>
      <c r="HK86" s="67"/>
      <c r="HL86" s="67"/>
      <c r="HM86" s="67"/>
      <c r="HN86" s="67"/>
      <c r="HO86" s="67"/>
      <c r="HP86" s="67"/>
      <c r="HQ86" s="67"/>
      <c r="HR86" s="67"/>
      <c r="HS86" s="67"/>
      <c r="HT86" s="67"/>
      <c r="HU86" s="67"/>
      <c r="HV86" s="67"/>
      <c r="HW86" s="67"/>
      <c r="HX86" s="67"/>
      <c r="HY86" s="67"/>
      <c r="HZ86" s="67"/>
      <c r="IA86" s="67"/>
      <c r="IB86" s="67"/>
      <c r="IC86" s="67"/>
      <c r="ID86" s="67"/>
      <c r="IE86" s="67"/>
      <c r="IF86" s="67"/>
      <c r="IG86" s="67"/>
      <c r="IH86" s="67"/>
      <c r="II86" s="67"/>
      <c r="IJ86" s="67"/>
      <c r="IK86" s="67"/>
      <c r="IL86" s="67"/>
      <c r="IM86" s="67"/>
      <c r="IN86" s="67"/>
      <c r="IO86" s="67"/>
      <c r="IP86" s="67"/>
      <c r="IQ86" s="67"/>
      <c r="IR86" s="67"/>
      <c r="IS86" s="67"/>
      <c r="IT86" s="67"/>
      <c r="IU86" s="67"/>
      <c r="IV86" s="67"/>
    </row>
    <row r="87" spans="1:256" s="68" customFormat="1" ht="12" customHeight="1" x14ac:dyDescent="0.2">
      <c r="A87" s="80" t="s">
        <v>10</v>
      </c>
      <c r="B87" s="81"/>
      <c r="C87" s="81">
        <f t="shared" ref="C87:AH87" si="64">C85/B85*100-100</f>
        <v>33.552657438883415</v>
      </c>
      <c r="D87" s="81">
        <f t="shared" si="64"/>
        <v>-21.843004198415343</v>
      </c>
      <c r="E87" s="81">
        <f t="shared" si="64"/>
        <v>9.0771175616848296</v>
      </c>
      <c r="F87" s="81">
        <f t="shared" si="64"/>
        <v>-31.849760739918935</v>
      </c>
      <c r="G87" s="81">
        <f t="shared" si="64"/>
        <v>6.0449334995001465</v>
      </c>
      <c r="H87" s="81">
        <f t="shared" si="64"/>
        <v>-9.5823674645933181</v>
      </c>
      <c r="I87" s="81">
        <f t="shared" si="64"/>
        <v>1.278235506333985</v>
      </c>
      <c r="J87" s="81">
        <f t="shared" si="64"/>
        <v>17.161617152143791</v>
      </c>
      <c r="K87" s="81">
        <f t="shared" si="64"/>
        <v>2.4814467186877067</v>
      </c>
      <c r="L87" s="81">
        <f t="shared" si="64"/>
        <v>2.9448624410426447</v>
      </c>
      <c r="M87" s="81">
        <f t="shared" si="64"/>
        <v>16.375590206726073</v>
      </c>
      <c r="N87" s="81">
        <f t="shared" si="64"/>
        <v>9.0834468273382214</v>
      </c>
      <c r="O87" s="81">
        <f t="shared" si="64"/>
        <v>-5.1225233882443035</v>
      </c>
      <c r="P87" s="81">
        <f t="shared" si="64"/>
        <v>-1.2094213418491222</v>
      </c>
      <c r="Q87" s="81">
        <f t="shared" si="64"/>
        <v>5.098982799469681</v>
      </c>
      <c r="R87" s="81">
        <f t="shared" si="64"/>
        <v>17.600914417092469</v>
      </c>
      <c r="S87" s="81">
        <f t="shared" si="64"/>
        <v>-15.420774229100829</v>
      </c>
      <c r="T87" s="81">
        <f t="shared" si="64"/>
        <v>-7.9710988359459662</v>
      </c>
      <c r="U87" s="81">
        <f t="shared" si="64"/>
        <v>1.4245695567684606</v>
      </c>
      <c r="V87" s="81">
        <f t="shared" si="64"/>
        <v>5.3377064496718134</v>
      </c>
      <c r="W87" s="81">
        <f t="shared" si="64"/>
        <v>-1.5940715751668506</v>
      </c>
      <c r="X87" s="81">
        <f t="shared" si="64"/>
        <v>-1.4746826629717447</v>
      </c>
      <c r="Y87" s="81">
        <f t="shared" si="64"/>
        <v>5.5032508677977034</v>
      </c>
      <c r="Z87" s="81">
        <f t="shared" si="64"/>
        <v>-0.89627179775408194</v>
      </c>
      <c r="AA87" s="81">
        <f t="shared" si="64"/>
        <v>6.498219398620833</v>
      </c>
      <c r="AB87" s="81">
        <f t="shared" si="64"/>
        <v>-5.0483922270887831</v>
      </c>
      <c r="AC87" s="81">
        <f t="shared" si="64"/>
        <v>3.0800884019472647</v>
      </c>
      <c r="AD87" s="81">
        <f t="shared" si="64"/>
        <v>2.4262668992389678</v>
      </c>
      <c r="AE87" s="81">
        <f t="shared" si="64"/>
        <v>3.8187420479032426</v>
      </c>
      <c r="AF87" s="81">
        <f t="shared" si="64"/>
        <v>-9.5612116820960722</v>
      </c>
      <c r="AG87" s="81">
        <f t="shared" si="64"/>
        <v>11.810585423201076</v>
      </c>
      <c r="AH87" s="81">
        <f t="shared" si="64"/>
        <v>-5.4792049029861829</v>
      </c>
      <c r="AI87" s="81">
        <f t="shared" ref="AI87:BH87" si="65">AI85/AH85*100-100</f>
        <v>0.11811774937508801</v>
      </c>
      <c r="AJ87" s="81">
        <f t="shared" si="65"/>
        <v>-10.122238320936987</v>
      </c>
      <c r="AK87" s="81">
        <f t="shared" si="65"/>
        <v>5.1485626982904478</v>
      </c>
      <c r="AL87" s="81">
        <f t="shared" si="65"/>
        <v>7.6810788504911613</v>
      </c>
      <c r="AM87" s="81">
        <f t="shared" si="65"/>
        <v>7.3844502085170376</v>
      </c>
      <c r="AN87" s="81">
        <f t="shared" si="65"/>
        <v>-5.2305854166275481</v>
      </c>
      <c r="AO87" s="81">
        <f t="shared" si="65"/>
        <v>-2.1261691484313019</v>
      </c>
      <c r="AP87" s="81">
        <f t="shared" si="65"/>
        <v>5.2348032500049442</v>
      </c>
      <c r="AQ87" s="81">
        <f t="shared" si="65"/>
        <v>-1.4868664018850524</v>
      </c>
      <c r="AR87" s="81">
        <f t="shared" si="65"/>
        <v>-2.6661215088502672</v>
      </c>
      <c r="AS87" s="81">
        <f t="shared" si="65"/>
        <v>-0.87869896523049817</v>
      </c>
      <c r="AT87" s="81">
        <f t="shared" si="65"/>
        <v>1.9632023866999333</v>
      </c>
      <c r="AU87" s="81">
        <f t="shared" si="65"/>
        <v>4.5175954773215068</v>
      </c>
      <c r="AV87" s="81">
        <f t="shared" si="65"/>
        <v>-4.9416366998315482</v>
      </c>
      <c r="AW87" s="81">
        <f t="shared" si="65"/>
        <v>51.471867124558031</v>
      </c>
      <c r="AX87" s="81">
        <f t="shared" si="65"/>
        <v>3.7442225771874007</v>
      </c>
      <c r="AY87" s="81">
        <f t="shared" si="65"/>
        <v>5.0736216694777596</v>
      </c>
      <c r="AZ87" s="81">
        <f t="shared" si="65"/>
        <v>-30.094495671004296</v>
      </c>
      <c r="BA87" s="81">
        <f t="shared" si="65"/>
        <v>40.204367903350999</v>
      </c>
      <c r="BB87" s="81">
        <f t="shared" si="65"/>
        <v>-29.659002440835295</v>
      </c>
      <c r="BC87" s="81">
        <f t="shared" si="65"/>
        <v>1.2044580429529788</v>
      </c>
      <c r="BD87" s="81">
        <f t="shared" si="65"/>
        <v>1.6913326127032917</v>
      </c>
      <c r="BE87" s="81">
        <f t="shared" si="65"/>
        <v>-0.76961892022090694</v>
      </c>
      <c r="BF87" s="81">
        <f t="shared" si="65"/>
        <v>7.5524524852441033</v>
      </c>
      <c r="BG87" s="81">
        <f t="shared" si="65"/>
        <v>12.493068110970611</v>
      </c>
      <c r="BH87" s="81">
        <f t="shared" si="65"/>
        <v>-11.568627450980401</v>
      </c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M87" s="67"/>
      <c r="GN87" s="67"/>
      <c r="GO87" s="67"/>
      <c r="GP87" s="67"/>
      <c r="GQ87" s="67"/>
      <c r="GR87" s="67"/>
      <c r="GS87" s="67"/>
      <c r="GT87" s="67"/>
      <c r="GU87" s="67"/>
      <c r="GV87" s="67"/>
      <c r="GW87" s="67"/>
      <c r="GX87" s="67"/>
      <c r="GY87" s="67"/>
      <c r="GZ87" s="67"/>
      <c r="HA87" s="67"/>
      <c r="HB87" s="67"/>
      <c r="HC87" s="67"/>
      <c r="HD87" s="67"/>
      <c r="HE87" s="67"/>
      <c r="HF87" s="67"/>
      <c r="HG87" s="67"/>
      <c r="HH87" s="67"/>
      <c r="HI87" s="67"/>
      <c r="HJ87" s="67"/>
      <c r="HK87" s="67"/>
      <c r="HL87" s="67"/>
      <c r="HM87" s="67"/>
      <c r="HN87" s="67"/>
      <c r="HO87" s="67"/>
      <c r="HP87" s="67"/>
      <c r="HQ87" s="67"/>
      <c r="HR87" s="67"/>
      <c r="HS87" s="67"/>
      <c r="HT87" s="67"/>
      <c r="HU87" s="67"/>
      <c r="HV87" s="67"/>
      <c r="HW87" s="67"/>
      <c r="HX87" s="67"/>
      <c r="HY87" s="67"/>
      <c r="HZ87" s="67"/>
      <c r="IA87" s="67"/>
      <c r="IB87" s="67"/>
      <c r="IC87" s="67"/>
      <c r="ID87" s="67"/>
      <c r="IE87" s="67"/>
      <c r="IF87" s="67"/>
      <c r="IG87" s="67"/>
      <c r="IH87" s="67"/>
      <c r="II87" s="67"/>
      <c r="IJ87" s="67"/>
      <c r="IK87" s="67"/>
      <c r="IL87" s="67"/>
      <c r="IM87" s="67"/>
      <c r="IN87" s="67"/>
      <c r="IO87" s="67"/>
      <c r="IP87" s="67"/>
      <c r="IQ87" s="67"/>
      <c r="IR87" s="67"/>
      <c r="IS87" s="67"/>
      <c r="IT87" s="67"/>
      <c r="IU87" s="67"/>
      <c r="IV87" s="67"/>
    </row>
    <row r="88" spans="1:256" s="68" customFormat="1" ht="12.6" customHeight="1" x14ac:dyDescent="0.2">
      <c r="A88" s="80"/>
      <c r="B88" s="81"/>
      <c r="C88" s="81"/>
      <c r="D88" s="81"/>
      <c r="E88" s="81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67"/>
      <c r="U88" s="67"/>
      <c r="V88" s="83"/>
      <c r="W88" s="67"/>
      <c r="X88" s="67"/>
      <c r="Y88" s="67"/>
      <c r="Z88" s="67"/>
      <c r="AA88" s="67"/>
      <c r="AB88" s="67"/>
      <c r="AC88" s="93"/>
      <c r="AD88" s="93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  <c r="HR88" s="67"/>
      <c r="HS88" s="67"/>
      <c r="HT88" s="67"/>
      <c r="HU88" s="67"/>
      <c r="HV88" s="67"/>
      <c r="HW88" s="67"/>
      <c r="HX88" s="67"/>
      <c r="HY88" s="67"/>
      <c r="HZ88" s="67"/>
      <c r="IA88" s="67"/>
      <c r="IB88" s="67"/>
      <c r="IC88" s="67"/>
      <c r="ID88" s="67"/>
      <c r="IE88" s="67"/>
      <c r="IF88" s="67"/>
      <c r="IG88" s="67"/>
      <c r="IH88" s="67"/>
      <c r="II88" s="67"/>
      <c r="IJ88" s="67"/>
      <c r="IK88" s="67"/>
      <c r="IL88" s="67"/>
      <c r="IM88" s="67"/>
      <c r="IN88" s="67"/>
      <c r="IO88" s="67"/>
      <c r="IP88" s="67"/>
      <c r="IQ88" s="67"/>
      <c r="IR88" s="67"/>
      <c r="IS88" s="67"/>
      <c r="IT88" s="67"/>
      <c r="IU88" s="67"/>
      <c r="IV88" s="67"/>
    </row>
    <row r="89" spans="1:256" ht="12" hidden="1" customHeight="1" x14ac:dyDescent="0.2">
      <c r="A89" s="10"/>
      <c r="B89" s="22">
        <v>299581408</v>
      </c>
      <c r="C89" s="22">
        <v>273009505</v>
      </c>
      <c r="D89" s="22">
        <v>235740991</v>
      </c>
      <c r="E89" s="22">
        <v>1427173574</v>
      </c>
      <c r="F89" s="22">
        <v>239625661</v>
      </c>
      <c r="G89" s="22">
        <v>212999959</v>
      </c>
      <c r="H89" s="22">
        <v>192135058</v>
      </c>
      <c r="I89" s="22">
        <v>208492360</v>
      </c>
      <c r="J89" s="22">
        <v>245067286</v>
      </c>
      <c r="K89" s="22">
        <v>296985135</v>
      </c>
      <c r="L89" s="22">
        <v>294347340</v>
      </c>
      <c r="M89" s="22">
        <v>319726989</v>
      </c>
      <c r="N89" s="22">
        <v>277994046</v>
      </c>
      <c r="O89" s="22">
        <v>327820407</v>
      </c>
      <c r="P89" s="22">
        <v>267768909</v>
      </c>
      <c r="Q89" s="22">
        <v>359117688</v>
      </c>
      <c r="R89" s="22">
        <v>288340901</v>
      </c>
      <c r="S89" s="22">
        <v>258878195</v>
      </c>
      <c r="T89" s="22">
        <v>257994109</v>
      </c>
      <c r="U89" s="22">
        <v>393701179</v>
      </c>
      <c r="V89" s="22">
        <v>841434112</v>
      </c>
      <c r="W89" s="22">
        <v>732997686</v>
      </c>
      <c r="X89" s="22">
        <v>624462313</v>
      </c>
      <c r="Y89" s="22">
        <v>628746614</v>
      </c>
      <c r="Z89" s="22">
        <v>514748352</v>
      </c>
      <c r="AA89" s="22">
        <v>586289395</v>
      </c>
      <c r="AB89" s="22">
        <v>491768035</v>
      </c>
      <c r="AC89" s="22">
        <v>677784425</v>
      </c>
      <c r="AD89" s="22">
        <v>777242768</v>
      </c>
      <c r="AE89" s="22">
        <v>656148303</v>
      </c>
      <c r="AF89" s="22">
        <v>528105031</v>
      </c>
      <c r="AG89" s="22">
        <v>591071191</v>
      </c>
      <c r="AH89" s="22">
        <v>517777125</v>
      </c>
      <c r="AI89" s="22">
        <v>479337695</v>
      </c>
      <c r="AJ89" s="22">
        <v>461495498</v>
      </c>
      <c r="AK89" s="22">
        <v>503036622</v>
      </c>
      <c r="AL89" s="22">
        <v>558659890</v>
      </c>
      <c r="AM89" s="22">
        <v>592460142</v>
      </c>
      <c r="AN89" s="22">
        <v>590664483</v>
      </c>
      <c r="AO89" s="22">
        <v>618974287</v>
      </c>
      <c r="AP89" s="22">
        <v>597909989</v>
      </c>
      <c r="AQ89" s="22">
        <v>650974989</v>
      </c>
      <c r="AR89" s="22">
        <v>773342245</v>
      </c>
      <c r="AS89" s="1">
        <v>953702389</v>
      </c>
      <c r="AT89" s="13">
        <v>895805293</v>
      </c>
      <c r="AU89" s="1">
        <v>844513406</v>
      </c>
      <c r="AV89" s="1">
        <v>716094646</v>
      </c>
      <c r="AW89" s="1">
        <v>741327347</v>
      </c>
      <c r="AX89" s="13">
        <v>583661795</v>
      </c>
      <c r="AY89" s="13">
        <v>604472643</v>
      </c>
      <c r="AZ89" s="13">
        <v>448552463</v>
      </c>
      <c r="BA89" s="13">
        <v>545038096</v>
      </c>
      <c r="BB89" s="13">
        <v>562083419</v>
      </c>
      <c r="BC89" s="13">
        <v>696724660</v>
      </c>
      <c r="BD89" s="13">
        <v>797094215</v>
      </c>
      <c r="BE89" s="13">
        <v>1252822370</v>
      </c>
      <c r="BF89" s="13">
        <v>1683303018</v>
      </c>
      <c r="BG89" s="1">
        <v>2457656130</v>
      </c>
      <c r="BH89" s="1">
        <v>2162080298</v>
      </c>
    </row>
    <row r="90" spans="1:256" ht="12.6" customHeight="1" x14ac:dyDescent="0.2">
      <c r="A90" s="7" t="s">
        <v>32</v>
      </c>
      <c r="B90" s="8">
        <f t="shared" ref="B90:AG90" si="66">B89/1000000</f>
        <v>299.58140800000001</v>
      </c>
      <c r="C90" s="8">
        <f t="shared" si="66"/>
        <v>273.00950499999999</v>
      </c>
      <c r="D90" s="8">
        <f t="shared" si="66"/>
        <v>235.74099100000001</v>
      </c>
      <c r="E90" s="8">
        <f t="shared" si="66"/>
        <v>1427.1735739999999</v>
      </c>
      <c r="F90" s="8">
        <f t="shared" si="66"/>
        <v>239.62566100000001</v>
      </c>
      <c r="G90" s="8">
        <f t="shared" si="66"/>
        <v>212.99995899999999</v>
      </c>
      <c r="H90" s="8">
        <f t="shared" si="66"/>
        <v>192.13505799999999</v>
      </c>
      <c r="I90" s="8">
        <f t="shared" si="66"/>
        <v>208.49235999999999</v>
      </c>
      <c r="J90" s="8">
        <f t="shared" si="66"/>
        <v>245.067286</v>
      </c>
      <c r="K90" s="8">
        <f t="shared" si="66"/>
        <v>296.98513500000001</v>
      </c>
      <c r="L90" s="8">
        <f t="shared" si="66"/>
        <v>294.34733999999997</v>
      </c>
      <c r="M90" s="8">
        <f t="shared" si="66"/>
        <v>319.726989</v>
      </c>
      <c r="N90" s="8">
        <f t="shared" si="66"/>
        <v>277.99404600000003</v>
      </c>
      <c r="O90" s="8">
        <f t="shared" si="66"/>
        <v>327.82040699999999</v>
      </c>
      <c r="P90" s="8">
        <f t="shared" si="66"/>
        <v>267.76890900000001</v>
      </c>
      <c r="Q90" s="8">
        <f t="shared" si="66"/>
        <v>359.11768799999999</v>
      </c>
      <c r="R90" s="8">
        <f t="shared" si="66"/>
        <v>288.34090099999997</v>
      </c>
      <c r="S90" s="8">
        <f t="shared" si="66"/>
        <v>258.87819500000001</v>
      </c>
      <c r="T90" s="8">
        <f t="shared" si="66"/>
        <v>257.99410899999998</v>
      </c>
      <c r="U90" s="8">
        <f t="shared" si="66"/>
        <v>393.70117900000002</v>
      </c>
      <c r="V90" s="8">
        <f t="shared" si="66"/>
        <v>841.43411200000003</v>
      </c>
      <c r="W90" s="8">
        <f t="shared" si="66"/>
        <v>732.99768600000004</v>
      </c>
      <c r="X90" s="8">
        <f t="shared" si="66"/>
        <v>624.46231299999999</v>
      </c>
      <c r="Y90" s="8">
        <f t="shared" si="66"/>
        <v>628.74661400000002</v>
      </c>
      <c r="Z90" s="8">
        <f t="shared" si="66"/>
        <v>514.74835199999995</v>
      </c>
      <c r="AA90" s="8">
        <f t="shared" si="66"/>
        <v>586.28939500000001</v>
      </c>
      <c r="AB90" s="8">
        <f t="shared" si="66"/>
        <v>491.768035</v>
      </c>
      <c r="AC90" s="8">
        <f t="shared" si="66"/>
        <v>677.78442500000006</v>
      </c>
      <c r="AD90" s="8">
        <f t="shared" si="66"/>
        <v>777.24276799999996</v>
      </c>
      <c r="AE90" s="8">
        <f t="shared" si="66"/>
        <v>656.14830300000006</v>
      </c>
      <c r="AF90" s="8">
        <f t="shared" si="66"/>
        <v>528.10503100000005</v>
      </c>
      <c r="AG90" s="8">
        <f t="shared" si="66"/>
        <v>591.071191</v>
      </c>
      <c r="AH90" s="8">
        <f t="shared" ref="AH90:BF90" si="67">AH89/1000000</f>
        <v>517.77712499999996</v>
      </c>
      <c r="AI90" s="8">
        <f t="shared" si="67"/>
        <v>479.337695</v>
      </c>
      <c r="AJ90" s="8">
        <f t="shared" si="67"/>
        <v>461.495498</v>
      </c>
      <c r="AK90" s="8">
        <f t="shared" si="67"/>
        <v>503.03662200000002</v>
      </c>
      <c r="AL90" s="8">
        <f t="shared" si="67"/>
        <v>558.65989000000002</v>
      </c>
      <c r="AM90" s="8">
        <f t="shared" si="67"/>
        <v>592.46014200000002</v>
      </c>
      <c r="AN90" s="8">
        <f t="shared" si="67"/>
        <v>590.66448300000002</v>
      </c>
      <c r="AO90" s="8">
        <f t="shared" si="67"/>
        <v>618.974287</v>
      </c>
      <c r="AP90" s="8">
        <f t="shared" si="67"/>
        <v>597.909989</v>
      </c>
      <c r="AQ90" s="8">
        <f t="shared" si="67"/>
        <v>650.97498900000005</v>
      </c>
      <c r="AR90" s="8">
        <f t="shared" si="67"/>
        <v>773.34224500000005</v>
      </c>
      <c r="AS90" s="8">
        <f t="shared" si="67"/>
        <v>953.70238900000004</v>
      </c>
      <c r="AT90" s="8">
        <f t="shared" si="67"/>
        <v>895.80529300000001</v>
      </c>
      <c r="AU90" s="8">
        <f t="shared" si="67"/>
        <v>844.51340600000003</v>
      </c>
      <c r="AV90" s="8">
        <f t="shared" si="67"/>
        <v>716.09464600000001</v>
      </c>
      <c r="AW90" s="8">
        <f t="shared" si="67"/>
        <v>741.32734700000003</v>
      </c>
      <c r="AX90" s="8">
        <f t="shared" si="67"/>
        <v>583.66179499999998</v>
      </c>
      <c r="AY90" s="8">
        <f t="shared" si="67"/>
        <v>604.47264299999995</v>
      </c>
      <c r="AZ90" s="8">
        <f t="shared" si="67"/>
        <v>448.55246299999999</v>
      </c>
      <c r="BA90" s="8">
        <f t="shared" si="67"/>
        <v>545.038096</v>
      </c>
      <c r="BB90" s="8">
        <f t="shared" si="67"/>
        <v>562.08341900000005</v>
      </c>
      <c r="BC90" s="8">
        <f t="shared" si="67"/>
        <v>696.72465999999997</v>
      </c>
      <c r="BD90" s="8">
        <f t="shared" si="67"/>
        <v>797.09421499999996</v>
      </c>
      <c r="BE90" s="8">
        <f t="shared" si="67"/>
        <v>1252.8223700000001</v>
      </c>
      <c r="BF90" s="8">
        <f t="shared" si="67"/>
        <v>1683.3030180000001</v>
      </c>
      <c r="BG90" s="8">
        <v>2458</v>
      </c>
      <c r="BH90" s="9">
        <v>2162</v>
      </c>
    </row>
    <row r="91" spans="1:256" s="68" customFormat="1" ht="12.6" customHeight="1" x14ac:dyDescent="0.2">
      <c r="A91" s="80" t="s">
        <v>9</v>
      </c>
      <c r="B91" s="81"/>
      <c r="C91" s="81"/>
      <c r="D91" s="81"/>
      <c r="E91" s="81"/>
      <c r="F91" s="81">
        <f t="shared" ref="F91:AK91" si="68">F90/B90*100-100</f>
        <v>-20.01317351442583</v>
      </c>
      <c r="G91" s="81">
        <f t="shared" si="68"/>
        <v>-21.980753380729368</v>
      </c>
      <c r="H91" s="81">
        <f t="shared" si="68"/>
        <v>-18.497391062549667</v>
      </c>
      <c r="I91" s="81">
        <f t="shared" si="68"/>
        <v>-85.391240154787226</v>
      </c>
      <c r="J91" s="81">
        <f t="shared" si="68"/>
        <v>2.2708857545936922</v>
      </c>
      <c r="K91" s="81">
        <f t="shared" si="68"/>
        <v>39.429667683644965</v>
      </c>
      <c r="L91" s="81">
        <f t="shared" si="68"/>
        <v>53.198142527429837</v>
      </c>
      <c r="M91" s="81">
        <f t="shared" si="68"/>
        <v>53.351896923225382</v>
      </c>
      <c r="N91" s="81">
        <f t="shared" si="68"/>
        <v>13.435803912236594</v>
      </c>
      <c r="O91" s="81">
        <f t="shared" si="68"/>
        <v>10.382766127334946</v>
      </c>
      <c r="P91" s="81">
        <f t="shared" si="68"/>
        <v>-9.0296148081378931</v>
      </c>
      <c r="Q91" s="81">
        <f t="shared" si="68"/>
        <v>12.320104450112581</v>
      </c>
      <c r="R91" s="81">
        <f t="shared" si="68"/>
        <v>3.7219700021920374</v>
      </c>
      <c r="S91" s="81">
        <f t="shared" si="68"/>
        <v>-21.030482095643293</v>
      </c>
      <c r="T91" s="81">
        <f t="shared" si="68"/>
        <v>-3.6504611519330723</v>
      </c>
      <c r="U91" s="81">
        <f t="shared" si="68"/>
        <v>9.6301274361066902</v>
      </c>
      <c r="V91" s="81">
        <f t="shared" si="68"/>
        <v>191.81920049559676</v>
      </c>
      <c r="W91" s="81">
        <f t="shared" si="68"/>
        <v>183.14384917586437</v>
      </c>
      <c r="X91" s="81">
        <f t="shared" si="68"/>
        <v>142.04518289989329</v>
      </c>
      <c r="Y91" s="81">
        <f t="shared" si="68"/>
        <v>59.70148110732481</v>
      </c>
      <c r="Z91" s="81">
        <f t="shared" si="68"/>
        <v>-38.824877116462808</v>
      </c>
      <c r="AA91" s="81">
        <f t="shared" si="68"/>
        <v>-20.014836854478148</v>
      </c>
      <c r="AB91" s="81">
        <f t="shared" si="68"/>
        <v>-21.249365291961183</v>
      </c>
      <c r="AC91" s="81">
        <f t="shared" si="68"/>
        <v>7.7992962360509779</v>
      </c>
      <c r="AD91" s="81">
        <f t="shared" si="68"/>
        <v>50.994707409961734</v>
      </c>
      <c r="AE91" s="81">
        <f t="shared" si="68"/>
        <v>11.915430945156373</v>
      </c>
      <c r="AF91" s="81">
        <f t="shared" si="68"/>
        <v>7.3890520354784854</v>
      </c>
      <c r="AG91" s="81">
        <f t="shared" si="68"/>
        <v>-12.793630364108779</v>
      </c>
      <c r="AH91" s="81">
        <f t="shared" si="68"/>
        <v>-33.382831424428261</v>
      </c>
      <c r="AI91" s="81">
        <f t="shared" si="68"/>
        <v>-26.946744690430151</v>
      </c>
      <c r="AJ91" s="81">
        <f t="shared" si="68"/>
        <v>-12.612932861834452</v>
      </c>
      <c r="AK91" s="81">
        <f t="shared" si="68"/>
        <v>-14.894072040807686</v>
      </c>
      <c r="AL91" s="81">
        <f t="shared" ref="AL91:BH91" si="69">AL90/AH90*100-100</f>
        <v>7.8958229373304505</v>
      </c>
      <c r="AM91" s="81">
        <f t="shared" si="69"/>
        <v>23.599739427962163</v>
      </c>
      <c r="AN91" s="81">
        <f t="shared" si="69"/>
        <v>27.989218867742878</v>
      </c>
      <c r="AO91" s="81">
        <f t="shared" si="69"/>
        <v>23.04755954726491</v>
      </c>
      <c r="AP91" s="81">
        <f t="shared" si="69"/>
        <v>7.0257592683090166</v>
      </c>
      <c r="AQ91" s="81">
        <f t="shared" si="69"/>
        <v>9.8765879511266945</v>
      </c>
      <c r="AR91" s="81">
        <f t="shared" si="69"/>
        <v>30.927500680619033</v>
      </c>
      <c r="AS91" s="81">
        <f t="shared" si="69"/>
        <v>54.077868665972545</v>
      </c>
      <c r="AT91" s="81">
        <f t="shared" si="69"/>
        <v>49.822767553729562</v>
      </c>
      <c r="AU91" s="81">
        <f t="shared" si="69"/>
        <v>29.730545761413282</v>
      </c>
      <c r="AV91" s="81">
        <f t="shared" si="69"/>
        <v>-7.4026214616013846</v>
      </c>
      <c r="AW91" s="81">
        <f t="shared" si="69"/>
        <v>-22.268481703467771</v>
      </c>
      <c r="AX91" s="81">
        <f t="shared" si="69"/>
        <v>-34.84501603631405</v>
      </c>
      <c r="AY91" s="81">
        <f t="shared" si="69"/>
        <v>-28.423558619032747</v>
      </c>
      <c r="AZ91" s="81">
        <f t="shared" si="69"/>
        <v>-37.361287993766126</v>
      </c>
      <c r="BA91" s="81">
        <f t="shared" si="69"/>
        <v>-26.478080404607013</v>
      </c>
      <c r="BB91" s="81">
        <f t="shared" si="69"/>
        <v>-3.6970684366962843</v>
      </c>
      <c r="BC91" s="81">
        <f t="shared" si="69"/>
        <v>15.26157024115318</v>
      </c>
      <c r="BD91" s="81">
        <f t="shared" si="69"/>
        <v>77.70367587971532</v>
      </c>
      <c r="BE91" s="81">
        <f t="shared" si="69"/>
        <v>129.85959682348516</v>
      </c>
      <c r="BF91" s="81">
        <f t="shared" si="69"/>
        <v>199.47565807843193</v>
      </c>
      <c r="BG91" s="81">
        <f t="shared" si="69"/>
        <v>252.79359855010728</v>
      </c>
      <c r="BH91" s="81">
        <f t="shared" si="69"/>
        <v>171.23518892932879</v>
      </c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/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M91" s="67"/>
      <c r="GN91" s="67"/>
      <c r="GO91" s="67"/>
      <c r="GP91" s="67"/>
      <c r="GQ91" s="67"/>
      <c r="GR91" s="67"/>
      <c r="GS91" s="67"/>
      <c r="GT91" s="67"/>
      <c r="GU91" s="67"/>
      <c r="GV91" s="67"/>
      <c r="GW91" s="67"/>
      <c r="GX91" s="67"/>
      <c r="GY91" s="67"/>
      <c r="GZ91" s="67"/>
      <c r="HA91" s="67"/>
      <c r="HB91" s="67"/>
      <c r="HC91" s="67"/>
      <c r="HD91" s="67"/>
      <c r="HE91" s="67"/>
      <c r="HF91" s="67"/>
      <c r="HG91" s="67"/>
      <c r="HH91" s="67"/>
      <c r="HI91" s="67"/>
      <c r="HJ91" s="67"/>
      <c r="HK91" s="67"/>
      <c r="HL91" s="67"/>
      <c r="HM91" s="67"/>
      <c r="HN91" s="67"/>
      <c r="HO91" s="67"/>
      <c r="HP91" s="67"/>
      <c r="HQ91" s="67"/>
      <c r="HR91" s="67"/>
      <c r="HS91" s="67"/>
      <c r="HT91" s="67"/>
      <c r="HU91" s="67"/>
      <c r="HV91" s="67"/>
      <c r="HW91" s="67"/>
      <c r="HX91" s="67"/>
      <c r="HY91" s="67"/>
      <c r="HZ91" s="67"/>
      <c r="IA91" s="67"/>
      <c r="IB91" s="67"/>
      <c r="IC91" s="67"/>
      <c r="ID91" s="67"/>
      <c r="IE91" s="67"/>
      <c r="IF91" s="67"/>
      <c r="IG91" s="67"/>
      <c r="IH91" s="67"/>
      <c r="II91" s="67"/>
      <c r="IJ91" s="67"/>
      <c r="IK91" s="67"/>
      <c r="IL91" s="67"/>
      <c r="IM91" s="67"/>
      <c r="IN91" s="67"/>
      <c r="IO91" s="67"/>
      <c r="IP91" s="67"/>
      <c r="IQ91" s="67"/>
      <c r="IR91" s="67"/>
      <c r="IS91" s="67"/>
      <c r="IT91" s="67"/>
      <c r="IU91" s="67"/>
      <c r="IV91" s="67"/>
    </row>
    <row r="92" spans="1:256" s="68" customFormat="1" ht="12.6" customHeight="1" x14ac:dyDescent="0.2">
      <c r="A92" s="80" t="s">
        <v>10</v>
      </c>
      <c r="B92" s="81"/>
      <c r="C92" s="81">
        <f t="shared" ref="C92:AH92" si="70">C90/B90*100-100</f>
        <v>-8.8696769193367402</v>
      </c>
      <c r="D92" s="81">
        <f t="shared" si="70"/>
        <v>-13.650995045025994</v>
      </c>
      <c r="E92" s="81">
        <f t="shared" si="70"/>
        <v>505.39898807840325</v>
      </c>
      <c r="F92" s="81">
        <f t="shared" si="70"/>
        <v>-83.209774524594721</v>
      </c>
      <c r="G92" s="81">
        <f t="shared" si="70"/>
        <v>-11.111373418391963</v>
      </c>
      <c r="H92" s="81">
        <f t="shared" si="70"/>
        <v>-9.7957300545771488</v>
      </c>
      <c r="I92" s="81">
        <f t="shared" si="70"/>
        <v>8.5134395410544954</v>
      </c>
      <c r="J92" s="81">
        <f t="shared" si="70"/>
        <v>17.542573742270463</v>
      </c>
      <c r="K92" s="81">
        <f t="shared" si="70"/>
        <v>21.185140557683411</v>
      </c>
      <c r="L92" s="81">
        <f t="shared" si="70"/>
        <v>-0.88819091905055814</v>
      </c>
      <c r="M92" s="81">
        <f t="shared" si="70"/>
        <v>8.6223469863869013</v>
      </c>
      <c r="N92" s="81">
        <f t="shared" si="70"/>
        <v>-13.052680704411841</v>
      </c>
      <c r="O92" s="81">
        <f t="shared" si="70"/>
        <v>17.923535311975698</v>
      </c>
      <c r="P92" s="81">
        <f t="shared" si="70"/>
        <v>-18.318413594062804</v>
      </c>
      <c r="Q92" s="81">
        <f t="shared" si="70"/>
        <v>34.114781787455371</v>
      </c>
      <c r="R92" s="81">
        <f t="shared" si="70"/>
        <v>-19.708521569675526</v>
      </c>
      <c r="S92" s="81">
        <f t="shared" si="70"/>
        <v>-10.218011353165608</v>
      </c>
      <c r="T92" s="81">
        <f t="shared" si="70"/>
        <v>-0.34150655291767862</v>
      </c>
      <c r="U92" s="81">
        <f t="shared" si="70"/>
        <v>52.600840587410488</v>
      </c>
      <c r="V92" s="81">
        <f t="shared" si="70"/>
        <v>113.72405186523457</v>
      </c>
      <c r="W92" s="81">
        <f t="shared" si="70"/>
        <v>-12.887096500313973</v>
      </c>
      <c r="X92" s="81">
        <f t="shared" si="70"/>
        <v>-14.807055339053292</v>
      </c>
      <c r="Y92" s="81">
        <f t="shared" si="70"/>
        <v>0.68607839269236592</v>
      </c>
      <c r="Z92" s="81">
        <f t="shared" si="70"/>
        <v>-18.131033943031312</v>
      </c>
      <c r="AA92" s="81">
        <f t="shared" si="70"/>
        <v>13.898255860758951</v>
      </c>
      <c r="AB92" s="81">
        <f t="shared" si="70"/>
        <v>-16.121963113455266</v>
      </c>
      <c r="AC92" s="81">
        <f t="shared" si="70"/>
        <v>37.826043329554778</v>
      </c>
      <c r="AD92" s="81">
        <f t="shared" si="70"/>
        <v>14.674037840276412</v>
      </c>
      <c r="AE92" s="81">
        <f t="shared" si="70"/>
        <v>-15.580005370985944</v>
      </c>
      <c r="AF92" s="81">
        <f t="shared" si="70"/>
        <v>-19.514379815442425</v>
      </c>
      <c r="AG92" s="81">
        <f t="shared" si="70"/>
        <v>11.923037332321854</v>
      </c>
      <c r="AH92" s="81">
        <f t="shared" si="70"/>
        <v>-12.400209503697511</v>
      </c>
      <c r="AI92" s="81">
        <f t="shared" ref="AI92:BH92" si="71">AI90/AH90*100-100</f>
        <v>-7.4239336084999792</v>
      </c>
      <c r="AJ92" s="81">
        <f t="shared" si="71"/>
        <v>-3.7222603575961131</v>
      </c>
      <c r="AK92" s="81">
        <f t="shared" si="71"/>
        <v>9.0014147873659311</v>
      </c>
      <c r="AL92" s="81">
        <f t="shared" si="71"/>
        <v>11.057498712290581</v>
      </c>
      <c r="AM92" s="81">
        <f t="shared" si="71"/>
        <v>6.0502378289588563</v>
      </c>
      <c r="AN92" s="81">
        <f t="shared" si="71"/>
        <v>-0.30308519893647201</v>
      </c>
      <c r="AO92" s="81">
        <f t="shared" si="71"/>
        <v>4.7928739267026401</v>
      </c>
      <c r="AP92" s="81">
        <f t="shared" si="71"/>
        <v>-3.403097421395799</v>
      </c>
      <c r="AQ92" s="81">
        <f t="shared" si="71"/>
        <v>8.8750816972887208</v>
      </c>
      <c r="AR92" s="81">
        <f t="shared" si="71"/>
        <v>18.797535706859534</v>
      </c>
      <c r="AS92" s="81">
        <f t="shared" si="71"/>
        <v>23.322163656014936</v>
      </c>
      <c r="AT92" s="81">
        <f t="shared" si="71"/>
        <v>-6.0707718327839899</v>
      </c>
      <c r="AU92" s="81">
        <f t="shared" si="71"/>
        <v>-5.7257852125684963</v>
      </c>
      <c r="AV92" s="81">
        <f t="shared" si="71"/>
        <v>-15.20624291901413</v>
      </c>
      <c r="AW92" s="81">
        <f t="shared" si="71"/>
        <v>3.5236544695517864</v>
      </c>
      <c r="AX92" s="81">
        <f t="shared" si="71"/>
        <v>-21.268006992867626</v>
      </c>
      <c r="AY92" s="81">
        <f t="shared" si="71"/>
        <v>3.5655662539981705</v>
      </c>
      <c r="AZ92" s="81">
        <f t="shared" si="71"/>
        <v>-25.794414653104496</v>
      </c>
      <c r="BA92" s="81">
        <f t="shared" si="71"/>
        <v>21.510445479373061</v>
      </c>
      <c r="BB92" s="81">
        <f t="shared" si="71"/>
        <v>3.1273635962503477</v>
      </c>
      <c r="BC92" s="81">
        <f t="shared" si="71"/>
        <v>23.953960648677295</v>
      </c>
      <c r="BD92" s="81">
        <f t="shared" si="71"/>
        <v>14.40591395171802</v>
      </c>
      <c r="BE92" s="81">
        <f t="shared" si="71"/>
        <v>57.173687429157951</v>
      </c>
      <c r="BF92" s="81">
        <f t="shared" si="71"/>
        <v>34.360868572294066</v>
      </c>
      <c r="BG92" s="81">
        <f t="shared" si="71"/>
        <v>46.022431714074173</v>
      </c>
      <c r="BH92" s="81">
        <f t="shared" si="71"/>
        <v>-12.042310821806339</v>
      </c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/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M92" s="67"/>
      <c r="GN92" s="67"/>
      <c r="GO92" s="67"/>
      <c r="GP92" s="67"/>
      <c r="GQ92" s="67"/>
      <c r="GR92" s="67"/>
      <c r="GS92" s="67"/>
      <c r="GT92" s="67"/>
      <c r="GU92" s="67"/>
      <c r="GV92" s="67"/>
      <c r="GW92" s="67"/>
      <c r="GX92" s="67"/>
      <c r="GY92" s="67"/>
      <c r="GZ92" s="67"/>
      <c r="HA92" s="67"/>
      <c r="HB92" s="67"/>
      <c r="HC92" s="67"/>
      <c r="HD92" s="67"/>
      <c r="HE92" s="67"/>
      <c r="HF92" s="67"/>
      <c r="HG92" s="67"/>
      <c r="HH92" s="67"/>
      <c r="HI92" s="67"/>
      <c r="HJ92" s="67"/>
      <c r="HK92" s="67"/>
      <c r="HL92" s="67"/>
      <c r="HM92" s="67"/>
      <c r="HN92" s="67"/>
      <c r="HO92" s="67"/>
      <c r="HP92" s="67"/>
      <c r="HQ92" s="67"/>
      <c r="HR92" s="67"/>
      <c r="HS92" s="67"/>
      <c r="HT92" s="67"/>
      <c r="HU92" s="67"/>
      <c r="HV92" s="67"/>
      <c r="HW92" s="67"/>
      <c r="HX92" s="67"/>
      <c r="HY92" s="67"/>
      <c r="HZ92" s="67"/>
      <c r="IA92" s="67"/>
      <c r="IB92" s="67"/>
      <c r="IC92" s="67"/>
      <c r="ID92" s="67"/>
      <c r="IE92" s="67"/>
      <c r="IF92" s="67"/>
      <c r="IG92" s="67"/>
      <c r="IH92" s="67"/>
      <c r="II92" s="67"/>
      <c r="IJ92" s="67"/>
      <c r="IK92" s="67"/>
      <c r="IL92" s="67"/>
      <c r="IM92" s="67"/>
      <c r="IN92" s="67"/>
      <c r="IO92" s="67"/>
      <c r="IP92" s="67"/>
      <c r="IQ92" s="67"/>
      <c r="IR92" s="67"/>
      <c r="IS92" s="67"/>
      <c r="IT92" s="67"/>
      <c r="IU92" s="67"/>
      <c r="IV92" s="67"/>
    </row>
    <row r="93" spans="1:256" s="68" customFormat="1" ht="12.6" customHeight="1" x14ac:dyDescent="0.2">
      <c r="A93" s="96"/>
      <c r="B93" s="67"/>
      <c r="C93" s="67"/>
      <c r="D93" s="67"/>
      <c r="E93" s="67"/>
      <c r="F93" s="97"/>
      <c r="G93" s="97"/>
      <c r="H93" s="67"/>
      <c r="I93" s="67"/>
      <c r="J93" s="97"/>
      <c r="K93" s="9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M93" s="67"/>
      <c r="GN93" s="67"/>
      <c r="GO93" s="67"/>
      <c r="GP93" s="67"/>
      <c r="GQ93" s="67"/>
      <c r="GR93" s="67"/>
      <c r="GS93" s="67"/>
      <c r="GT93" s="67"/>
      <c r="GU93" s="67"/>
      <c r="GV93" s="67"/>
      <c r="GW93" s="67"/>
      <c r="GX93" s="67"/>
      <c r="GY93" s="67"/>
      <c r="GZ93" s="67"/>
      <c r="HA93" s="67"/>
      <c r="HB93" s="67"/>
      <c r="HC93" s="67"/>
      <c r="HD93" s="67"/>
      <c r="HE93" s="67"/>
      <c r="HF93" s="67"/>
      <c r="HG93" s="67"/>
      <c r="HH93" s="67"/>
      <c r="HI93" s="67"/>
      <c r="HJ93" s="67"/>
      <c r="HK93" s="67"/>
      <c r="HL93" s="67"/>
      <c r="HM93" s="67"/>
      <c r="HN93" s="67"/>
      <c r="HO93" s="67"/>
      <c r="HP93" s="67"/>
      <c r="HQ93" s="67"/>
      <c r="HR93" s="67"/>
      <c r="HS93" s="67"/>
      <c r="HT93" s="67"/>
      <c r="HU93" s="67"/>
      <c r="HV93" s="67"/>
      <c r="HW93" s="67"/>
      <c r="HX93" s="67"/>
      <c r="HY93" s="67"/>
      <c r="HZ93" s="67"/>
      <c r="IA93" s="67"/>
      <c r="IB93" s="67"/>
      <c r="IC93" s="67"/>
      <c r="ID93" s="67"/>
      <c r="IE93" s="67"/>
      <c r="IF93" s="67"/>
      <c r="IG93" s="67"/>
      <c r="IH93" s="67"/>
      <c r="II93" s="67"/>
      <c r="IJ93" s="67"/>
      <c r="IK93" s="67"/>
      <c r="IL93" s="67"/>
      <c r="IM93" s="67"/>
      <c r="IN93" s="67"/>
      <c r="IO93" s="67"/>
      <c r="IP93" s="67"/>
      <c r="IQ93" s="67"/>
      <c r="IR93" s="67"/>
      <c r="IS93" s="67"/>
      <c r="IT93" s="67"/>
      <c r="IU93" s="67"/>
      <c r="IV93" s="67"/>
    </row>
    <row r="94" spans="1:256" ht="12.6" customHeight="1" x14ac:dyDescent="0.2">
      <c r="A94" s="7" t="s">
        <v>33</v>
      </c>
      <c r="B94" s="8">
        <f t="shared" ref="B94:AG94" si="72">B85-B90</f>
        <v>-11.312897000000021</v>
      </c>
      <c r="C94" s="8">
        <f t="shared" si="72"/>
        <v>111.980752</v>
      </c>
      <c r="D94" s="8">
        <f t="shared" si="72"/>
        <v>65.155827999999985</v>
      </c>
      <c r="E94" s="8">
        <f t="shared" si="72"/>
        <v>-1098.9639969999998</v>
      </c>
      <c r="F94" s="8">
        <f t="shared" si="72"/>
        <v>-15.950049000000007</v>
      </c>
      <c r="G94" s="8">
        <f t="shared" si="72"/>
        <v>24.196695000000005</v>
      </c>
      <c r="H94" s="8">
        <f t="shared" si="72"/>
        <v>22.33254100000002</v>
      </c>
      <c r="I94" s="8">
        <f t="shared" si="72"/>
        <v>8.7166400000000124</v>
      </c>
      <c r="J94" s="8">
        <f t="shared" si="72"/>
        <v>9.4182910000000106</v>
      </c>
      <c r="K94" s="8">
        <f t="shared" si="72"/>
        <v>-36.184634000000017</v>
      </c>
      <c r="L94" s="8">
        <f t="shared" si="72"/>
        <v>-25.866622999999947</v>
      </c>
      <c r="M94" s="8">
        <f t="shared" si="72"/>
        <v>-7.2809700000000248</v>
      </c>
      <c r="N94" s="8">
        <f t="shared" si="72"/>
        <v>62.832840999999974</v>
      </c>
      <c r="O94" s="8">
        <f t="shared" si="72"/>
        <v>-4.4524569999999812</v>
      </c>
      <c r="P94" s="8">
        <f t="shared" si="72"/>
        <v>51.688159999999982</v>
      </c>
      <c r="Q94" s="8">
        <f t="shared" si="72"/>
        <v>-23.371557999999993</v>
      </c>
      <c r="R94" s="8">
        <f t="shared" si="72"/>
        <v>106.499618</v>
      </c>
      <c r="S94" s="8">
        <f t="shared" si="72"/>
        <v>75.074859000000004</v>
      </c>
      <c r="T94" s="8">
        <f t="shared" si="72"/>
        <v>49.339217000000019</v>
      </c>
      <c r="U94" s="8">
        <f t="shared" si="72"/>
        <v>-81.989676000000031</v>
      </c>
      <c r="V94" s="8">
        <f t="shared" si="72"/>
        <v>-513.08436400000005</v>
      </c>
      <c r="W94" s="8">
        <f t="shared" si="72"/>
        <v>-409.88206800000006</v>
      </c>
      <c r="X94" s="8">
        <f t="shared" si="72"/>
        <v>-306.111625</v>
      </c>
      <c r="Y94" s="8">
        <f t="shared" si="72"/>
        <v>-292.87628900000004</v>
      </c>
      <c r="Z94" s="8">
        <f t="shared" si="72"/>
        <v>-181.88833799999998</v>
      </c>
      <c r="AA94" s="8">
        <f t="shared" si="72"/>
        <v>-231.79940700000003</v>
      </c>
      <c r="AB94" s="8">
        <f t="shared" si="72"/>
        <v>-155.17409199999997</v>
      </c>
      <c r="AC94" s="8">
        <f t="shared" si="72"/>
        <v>-330.82309100000003</v>
      </c>
      <c r="AD94" s="8">
        <f t="shared" si="72"/>
        <v>-421.86322599999994</v>
      </c>
      <c r="AE94" s="8">
        <f t="shared" si="72"/>
        <v>-287.19773300000003</v>
      </c>
      <c r="AF94" s="8">
        <f t="shared" si="72"/>
        <v>-194.43060600000007</v>
      </c>
      <c r="AG94" s="8">
        <f t="shared" si="72"/>
        <v>-217.987863</v>
      </c>
      <c r="AH94" s="8">
        <f t="shared" ref="AH94:BH94" si="73">AH85-AH90</f>
        <v>-165.13579699999997</v>
      </c>
      <c r="AI94" s="8">
        <f t="shared" si="73"/>
        <v>-126.27983499999999</v>
      </c>
      <c r="AJ94" s="8">
        <f t="shared" si="73"/>
        <v>-144.17499600000002</v>
      </c>
      <c r="AK94" s="8">
        <f t="shared" si="73"/>
        <v>-169.37867500000004</v>
      </c>
      <c r="AL94" s="8">
        <f t="shared" si="73"/>
        <v>-199.37341300000003</v>
      </c>
      <c r="AM94" s="8">
        <f t="shared" si="73"/>
        <v>-206.64233400000001</v>
      </c>
      <c r="AN94" s="8">
        <f t="shared" si="73"/>
        <v>-225.02720500000004</v>
      </c>
      <c r="AO94" s="8">
        <f t="shared" si="73"/>
        <v>-261.11107600000003</v>
      </c>
      <c r="AP94" s="8">
        <f t="shared" si="73"/>
        <v>-221.31334299999997</v>
      </c>
      <c r="AQ94" s="8">
        <f t="shared" si="73"/>
        <v>-279.97783200000003</v>
      </c>
      <c r="AR94" s="8">
        <f t="shared" si="73"/>
        <v>-412.23632300000003</v>
      </c>
      <c r="AS94" s="8">
        <f t="shared" si="73"/>
        <v>-595.76950099999999</v>
      </c>
      <c r="AT94" s="8">
        <f t="shared" si="73"/>
        <v>-530.84545800000001</v>
      </c>
      <c r="AU94" s="8">
        <f t="shared" si="73"/>
        <v>-463.06616200000002</v>
      </c>
      <c r="AV94" s="8">
        <f t="shared" si="73"/>
        <v>-353.497139</v>
      </c>
      <c r="AW94" s="8">
        <f t="shared" si="73"/>
        <v>-192.09413300000006</v>
      </c>
      <c r="AX94" s="8">
        <f t="shared" si="73"/>
        <v>-13.864066999999977</v>
      </c>
      <c r="AY94" s="8">
        <f t="shared" si="73"/>
        <v>-5.7655340000000024</v>
      </c>
      <c r="AZ94" s="8">
        <f t="shared" si="73"/>
        <v>-30.02323899999999</v>
      </c>
      <c r="BA94" s="8">
        <f t="shared" si="73"/>
        <v>41.758156999999983</v>
      </c>
      <c r="BB94" s="8">
        <f t="shared" si="73"/>
        <v>-149.32508100000007</v>
      </c>
      <c r="BC94" s="8">
        <f t="shared" si="73"/>
        <v>-278.99482099999994</v>
      </c>
      <c r="BD94" s="8">
        <f t="shared" si="73"/>
        <v>-372.29917499999999</v>
      </c>
      <c r="BE94" s="8">
        <f t="shared" si="73"/>
        <v>-831.29663300000016</v>
      </c>
      <c r="BF94" s="8">
        <f t="shared" si="73"/>
        <v>-1229.94175</v>
      </c>
      <c r="BG94" s="8">
        <f t="shared" si="73"/>
        <v>-1948</v>
      </c>
      <c r="BH94" s="9">
        <f t="shared" si="73"/>
        <v>-1711</v>
      </c>
    </row>
    <row r="95" spans="1:256" s="68" customFormat="1" ht="12.6" customHeight="1" x14ac:dyDescent="0.2">
      <c r="A95" s="80" t="s">
        <v>34</v>
      </c>
      <c r="B95" s="98"/>
      <c r="C95" s="98"/>
      <c r="D95" s="98"/>
      <c r="E95" s="98"/>
      <c r="F95" s="98">
        <f t="shared" ref="F95:AK95" si="74">F94-B94</f>
        <v>-4.6371519999999862</v>
      </c>
      <c r="G95" s="98">
        <f t="shared" si="74"/>
        <v>-87.78405699999999</v>
      </c>
      <c r="H95" s="98">
        <f t="shared" si="74"/>
        <v>-42.823286999999965</v>
      </c>
      <c r="I95" s="98">
        <f t="shared" si="74"/>
        <v>1107.6806369999999</v>
      </c>
      <c r="J95" s="98">
        <f t="shared" si="74"/>
        <v>25.368340000000018</v>
      </c>
      <c r="K95" s="98">
        <f t="shared" si="74"/>
        <v>-60.381329000000022</v>
      </c>
      <c r="L95" s="98">
        <f t="shared" si="74"/>
        <v>-48.199163999999968</v>
      </c>
      <c r="M95" s="98">
        <f t="shared" si="74"/>
        <v>-15.997610000000037</v>
      </c>
      <c r="N95" s="98">
        <f t="shared" si="74"/>
        <v>53.414549999999963</v>
      </c>
      <c r="O95" s="98">
        <f t="shared" si="74"/>
        <v>31.732177000000036</v>
      </c>
      <c r="P95" s="98">
        <f t="shared" si="74"/>
        <v>77.554782999999929</v>
      </c>
      <c r="Q95" s="92">
        <f t="shared" si="74"/>
        <v>-16.090587999999968</v>
      </c>
      <c r="R95" s="92">
        <f t="shared" si="74"/>
        <v>43.666777000000025</v>
      </c>
      <c r="S95" s="92">
        <f t="shared" si="74"/>
        <v>79.527315999999985</v>
      </c>
      <c r="T95" s="92">
        <f t="shared" si="74"/>
        <v>-2.3489429999999629</v>
      </c>
      <c r="U95" s="92">
        <f t="shared" si="74"/>
        <v>-58.618118000000038</v>
      </c>
      <c r="V95" s="92">
        <f t="shared" si="74"/>
        <v>-619.58398200000011</v>
      </c>
      <c r="W95" s="92">
        <f t="shared" si="74"/>
        <v>-484.95692700000006</v>
      </c>
      <c r="X95" s="92">
        <f t="shared" si="74"/>
        <v>-355.45084200000002</v>
      </c>
      <c r="Y95" s="92">
        <f t="shared" si="74"/>
        <v>-210.88661300000001</v>
      </c>
      <c r="Z95" s="92">
        <f t="shared" si="74"/>
        <v>331.19602600000007</v>
      </c>
      <c r="AA95" s="92">
        <f t="shared" si="74"/>
        <v>178.08266100000003</v>
      </c>
      <c r="AB95" s="92">
        <f t="shared" si="74"/>
        <v>150.93753300000003</v>
      </c>
      <c r="AC95" s="92">
        <f t="shared" si="74"/>
        <v>-37.946801999999991</v>
      </c>
      <c r="AD95" s="92">
        <f t="shared" si="74"/>
        <v>-239.97488799999996</v>
      </c>
      <c r="AE95" s="92">
        <f t="shared" si="74"/>
        <v>-55.398325999999997</v>
      </c>
      <c r="AF95" s="92">
        <f t="shared" si="74"/>
        <v>-39.256514000000095</v>
      </c>
      <c r="AG95" s="92">
        <f t="shared" si="74"/>
        <v>112.83522800000003</v>
      </c>
      <c r="AH95" s="92">
        <f t="shared" si="74"/>
        <v>256.72742899999997</v>
      </c>
      <c r="AI95" s="92">
        <f t="shared" si="74"/>
        <v>160.91789800000004</v>
      </c>
      <c r="AJ95" s="92">
        <f t="shared" si="74"/>
        <v>50.255610000000047</v>
      </c>
      <c r="AK95" s="92">
        <f t="shared" si="74"/>
        <v>48.609187999999961</v>
      </c>
      <c r="AL95" s="92">
        <f t="shared" ref="AL95:BH95" si="75">AL94-AH94</f>
        <v>-34.23761600000006</v>
      </c>
      <c r="AM95" s="92">
        <f t="shared" si="75"/>
        <v>-80.362499000000014</v>
      </c>
      <c r="AN95" s="92">
        <f t="shared" si="75"/>
        <v>-80.852209000000016</v>
      </c>
      <c r="AO95" s="92">
        <f t="shared" si="75"/>
        <v>-91.732400999999982</v>
      </c>
      <c r="AP95" s="92">
        <f t="shared" si="75"/>
        <v>-21.939929999999947</v>
      </c>
      <c r="AQ95" s="92">
        <f t="shared" si="75"/>
        <v>-73.33549800000003</v>
      </c>
      <c r="AR95" s="92">
        <f t="shared" si="75"/>
        <v>-187.20911799999999</v>
      </c>
      <c r="AS95" s="92">
        <f t="shared" si="75"/>
        <v>-334.65842499999997</v>
      </c>
      <c r="AT95" s="92">
        <f t="shared" si="75"/>
        <v>-309.53211500000003</v>
      </c>
      <c r="AU95" s="92">
        <f t="shared" si="75"/>
        <v>-183.08832999999998</v>
      </c>
      <c r="AV95" s="92">
        <f t="shared" si="75"/>
        <v>58.739184000000023</v>
      </c>
      <c r="AW95" s="92">
        <f t="shared" si="75"/>
        <v>403.67536799999993</v>
      </c>
      <c r="AX95" s="92">
        <f t="shared" si="75"/>
        <v>516.98139100000003</v>
      </c>
      <c r="AY95" s="92">
        <f t="shared" si="75"/>
        <v>457.30062800000002</v>
      </c>
      <c r="AZ95" s="92">
        <f t="shared" si="75"/>
        <v>323.47390000000001</v>
      </c>
      <c r="BA95" s="92">
        <f t="shared" si="75"/>
        <v>233.85229000000004</v>
      </c>
      <c r="BB95" s="92">
        <f t="shared" si="75"/>
        <v>-135.46101400000009</v>
      </c>
      <c r="BC95" s="92">
        <f t="shared" si="75"/>
        <v>-273.22928699999994</v>
      </c>
      <c r="BD95" s="92">
        <f t="shared" si="75"/>
        <v>-342.275936</v>
      </c>
      <c r="BE95" s="92">
        <f t="shared" si="75"/>
        <v>-873.05479000000014</v>
      </c>
      <c r="BF95" s="92">
        <f t="shared" si="75"/>
        <v>-1080.616669</v>
      </c>
      <c r="BG95" s="92">
        <f t="shared" si="75"/>
        <v>-1669.005179</v>
      </c>
      <c r="BH95" s="92">
        <f t="shared" si="75"/>
        <v>-1338.7008249999999</v>
      </c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  <c r="IE95" s="67"/>
      <c r="IF95" s="67"/>
      <c r="IG95" s="67"/>
      <c r="IH95" s="67"/>
      <c r="II95" s="67"/>
      <c r="IJ95" s="67"/>
      <c r="IK95" s="67"/>
      <c r="IL95" s="67"/>
      <c r="IM95" s="67"/>
      <c r="IN95" s="67"/>
      <c r="IO95" s="67"/>
      <c r="IP95" s="67"/>
      <c r="IQ95" s="67"/>
      <c r="IR95" s="67"/>
      <c r="IS95" s="67"/>
      <c r="IT95" s="67"/>
      <c r="IU95" s="67"/>
      <c r="IV95" s="67"/>
    </row>
    <row r="96" spans="1:256" s="68" customFormat="1" ht="12.6" customHeight="1" x14ac:dyDescent="0.2">
      <c r="A96" s="80" t="s">
        <v>35</v>
      </c>
      <c r="B96" s="92"/>
      <c r="C96" s="92">
        <f t="shared" ref="C96:AH96" si="76">C94-B94</f>
        <v>123.29364900000002</v>
      </c>
      <c r="D96" s="92">
        <f t="shared" si="76"/>
        <v>-46.82492400000001</v>
      </c>
      <c r="E96" s="92">
        <f t="shared" si="76"/>
        <v>-1164.1198249999998</v>
      </c>
      <c r="F96" s="92">
        <f t="shared" si="76"/>
        <v>1083.0139479999998</v>
      </c>
      <c r="G96" s="92">
        <f t="shared" si="76"/>
        <v>40.146744000000012</v>
      </c>
      <c r="H96" s="92">
        <f t="shared" si="76"/>
        <v>-1.864153999999985</v>
      </c>
      <c r="I96" s="92">
        <f t="shared" si="76"/>
        <v>-13.615901000000008</v>
      </c>
      <c r="J96" s="92">
        <f t="shared" si="76"/>
        <v>0.70165099999999825</v>
      </c>
      <c r="K96" s="92">
        <f t="shared" si="76"/>
        <v>-45.602925000000027</v>
      </c>
      <c r="L96" s="92">
        <f t="shared" si="76"/>
        <v>10.31801100000007</v>
      </c>
      <c r="M96" s="92">
        <f t="shared" si="76"/>
        <v>18.585652999999922</v>
      </c>
      <c r="N96" s="92">
        <f t="shared" si="76"/>
        <v>70.113810999999998</v>
      </c>
      <c r="O96" s="92">
        <f t="shared" si="76"/>
        <v>-67.285297999999955</v>
      </c>
      <c r="P96" s="92">
        <f t="shared" si="76"/>
        <v>56.140616999999963</v>
      </c>
      <c r="Q96" s="92">
        <f t="shared" si="76"/>
        <v>-75.059717999999975</v>
      </c>
      <c r="R96" s="92">
        <f t="shared" si="76"/>
        <v>129.87117599999999</v>
      </c>
      <c r="S96" s="92">
        <f t="shared" si="76"/>
        <v>-31.424758999999995</v>
      </c>
      <c r="T96" s="92">
        <f t="shared" si="76"/>
        <v>-25.735641999999984</v>
      </c>
      <c r="U96" s="92">
        <f t="shared" si="76"/>
        <v>-131.32889300000005</v>
      </c>
      <c r="V96" s="92">
        <f t="shared" si="76"/>
        <v>-431.09468800000002</v>
      </c>
      <c r="W96" s="92">
        <f t="shared" si="76"/>
        <v>103.20229599999999</v>
      </c>
      <c r="X96" s="92">
        <f t="shared" si="76"/>
        <v>103.77044300000006</v>
      </c>
      <c r="Y96" s="92">
        <f t="shared" si="76"/>
        <v>13.235335999999961</v>
      </c>
      <c r="Z96" s="92">
        <f t="shared" si="76"/>
        <v>110.98795100000007</v>
      </c>
      <c r="AA96" s="92">
        <f t="shared" si="76"/>
        <v>-49.911069000000055</v>
      </c>
      <c r="AB96" s="92">
        <f t="shared" si="76"/>
        <v>76.625315000000057</v>
      </c>
      <c r="AC96" s="92">
        <f t="shared" si="76"/>
        <v>-175.64899900000006</v>
      </c>
      <c r="AD96" s="92">
        <f t="shared" si="76"/>
        <v>-91.040134999999907</v>
      </c>
      <c r="AE96" s="92">
        <f t="shared" si="76"/>
        <v>134.66549299999991</v>
      </c>
      <c r="AF96" s="92">
        <f t="shared" si="76"/>
        <v>92.767126999999959</v>
      </c>
      <c r="AG96" s="92">
        <f t="shared" si="76"/>
        <v>-23.557256999999936</v>
      </c>
      <c r="AH96" s="92">
        <f t="shared" si="76"/>
        <v>52.852066000000036</v>
      </c>
      <c r="AI96" s="92">
        <f t="shared" ref="AI96:BH96" si="77">AI94-AH94</f>
        <v>38.855961999999977</v>
      </c>
      <c r="AJ96" s="92">
        <f t="shared" si="77"/>
        <v>-17.89516100000003</v>
      </c>
      <c r="AK96" s="92">
        <f t="shared" si="77"/>
        <v>-25.203679000000022</v>
      </c>
      <c r="AL96" s="92">
        <f t="shared" si="77"/>
        <v>-29.994737999999984</v>
      </c>
      <c r="AM96" s="92">
        <f t="shared" si="77"/>
        <v>-7.2689209999999775</v>
      </c>
      <c r="AN96" s="92">
        <f t="shared" si="77"/>
        <v>-18.384871000000032</v>
      </c>
      <c r="AO96" s="92">
        <f t="shared" si="77"/>
        <v>-36.083870999999988</v>
      </c>
      <c r="AP96" s="92">
        <f t="shared" si="77"/>
        <v>39.797733000000051</v>
      </c>
      <c r="AQ96" s="92">
        <f t="shared" si="77"/>
        <v>-58.66448900000006</v>
      </c>
      <c r="AR96" s="92">
        <f t="shared" si="77"/>
        <v>-132.25849099999999</v>
      </c>
      <c r="AS96" s="92">
        <f t="shared" si="77"/>
        <v>-183.53317799999996</v>
      </c>
      <c r="AT96" s="92">
        <f t="shared" si="77"/>
        <v>64.924042999999983</v>
      </c>
      <c r="AU96" s="92">
        <f t="shared" si="77"/>
        <v>67.779295999999988</v>
      </c>
      <c r="AV96" s="92">
        <f t="shared" si="77"/>
        <v>109.56902300000002</v>
      </c>
      <c r="AW96" s="92">
        <f t="shared" si="77"/>
        <v>161.40300599999995</v>
      </c>
      <c r="AX96" s="92">
        <f t="shared" si="77"/>
        <v>178.23006600000008</v>
      </c>
      <c r="AY96" s="92">
        <f t="shared" si="77"/>
        <v>8.0985329999999749</v>
      </c>
      <c r="AZ96" s="92">
        <f t="shared" si="77"/>
        <v>-24.257704999999987</v>
      </c>
      <c r="BA96" s="92">
        <f t="shared" si="77"/>
        <v>71.781395999999972</v>
      </c>
      <c r="BB96" s="92">
        <f t="shared" si="77"/>
        <v>-191.08323800000005</v>
      </c>
      <c r="BC96" s="92">
        <f t="shared" si="77"/>
        <v>-129.66973999999988</v>
      </c>
      <c r="BD96" s="92">
        <f t="shared" si="77"/>
        <v>-93.304354000000046</v>
      </c>
      <c r="BE96" s="92">
        <f t="shared" si="77"/>
        <v>-458.99745800000017</v>
      </c>
      <c r="BF96" s="92">
        <f t="shared" si="77"/>
        <v>-398.6451169999998</v>
      </c>
      <c r="BG96" s="92">
        <f t="shared" si="77"/>
        <v>-718.05825000000004</v>
      </c>
      <c r="BH96" s="92">
        <f t="shared" si="77"/>
        <v>237</v>
      </c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M96" s="67"/>
      <c r="GN96" s="67"/>
      <c r="GO96" s="67"/>
      <c r="GP96" s="67"/>
      <c r="GQ96" s="67"/>
      <c r="GR96" s="67"/>
      <c r="GS96" s="67"/>
      <c r="GT96" s="67"/>
      <c r="GU96" s="67"/>
      <c r="GV96" s="67"/>
      <c r="GW96" s="67"/>
      <c r="GX96" s="67"/>
      <c r="GY96" s="67"/>
      <c r="GZ96" s="67"/>
      <c r="HA96" s="67"/>
      <c r="HB96" s="67"/>
      <c r="HC96" s="67"/>
      <c r="HD96" s="67"/>
      <c r="HE96" s="67"/>
      <c r="HF96" s="67"/>
      <c r="HG96" s="67"/>
      <c r="HH96" s="67"/>
      <c r="HI96" s="67"/>
      <c r="HJ96" s="67"/>
      <c r="HK96" s="67"/>
      <c r="HL96" s="67"/>
      <c r="HM96" s="67"/>
      <c r="HN96" s="67"/>
      <c r="HO96" s="67"/>
      <c r="HP96" s="67"/>
      <c r="HQ96" s="67"/>
      <c r="HR96" s="67"/>
      <c r="HS96" s="67"/>
      <c r="HT96" s="67"/>
      <c r="HU96" s="67"/>
      <c r="HV96" s="67"/>
      <c r="HW96" s="67"/>
      <c r="HX96" s="67"/>
      <c r="HY96" s="67"/>
      <c r="HZ96" s="67"/>
      <c r="IA96" s="67"/>
      <c r="IB96" s="67"/>
      <c r="IC96" s="67"/>
      <c r="ID96" s="67"/>
      <c r="IE96" s="67"/>
      <c r="IF96" s="67"/>
      <c r="IG96" s="67"/>
      <c r="IH96" s="67"/>
      <c r="II96" s="67"/>
      <c r="IJ96" s="67"/>
      <c r="IK96" s="67"/>
      <c r="IL96" s="67"/>
      <c r="IM96" s="67"/>
      <c r="IN96" s="67"/>
      <c r="IO96" s="67"/>
      <c r="IP96" s="67"/>
      <c r="IQ96" s="67"/>
      <c r="IR96" s="67"/>
      <c r="IS96" s="67"/>
      <c r="IT96" s="67"/>
      <c r="IU96" s="67"/>
      <c r="IV96" s="67"/>
    </row>
    <row r="97" spans="1:256" s="68" customFormat="1" ht="12.6" customHeight="1" x14ac:dyDescent="0.2">
      <c r="A97" s="80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M97" s="67"/>
      <c r="GN97" s="67"/>
      <c r="GO97" s="67"/>
      <c r="GP97" s="67"/>
      <c r="GQ97" s="67"/>
      <c r="GR97" s="67"/>
      <c r="GS97" s="67"/>
      <c r="GT97" s="67"/>
      <c r="GU97" s="67"/>
      <c r="GV97" s="67"/>
      <c r="GW97" s="67"/>
      <c r="GX97" s="67"/>
      <c r="GY97" s="67"/>
      <c r="GZ97" s="67"/>
      <c r="HA97" s="67"/>
      <c r="HB97" s="67"/>
      <c r="HC97" s="67"/>
      <c r="HD97" s="67"/>
      <c r="HE97" s="67"/>
      <c r="HF97" s="67"/>
      <c r="HG97" s="67"/>
      <c r="HH97" s="67"/>
      <c r="HI97" s="67"/>
      <c r="HJ97" s="67"/>
      <c r="HK97" s="67"/>
      <c r="HL97" s="67"/>
      <c r="HM97" s="67"/>
      <c r="HN97" s="67"/>
      <c r="HO97" s="67"/>
      <c r="HP97" s="67"/>
      <c r="HQ97" s="67"/>
      <c r="HR97" s="67"/>
      <c r="HS97" s="67"/>
      <c r="HT97" s="67"/>
      <c r="HU97" s="67"/>
      <c r="HV97" s="67"/>
      <c r="HW97" s="67"/>
      <c r="HX97" s="67"/>
      <c r="HY97" s="67"/>
      <c r="HZ97" s="67"/>
      <c r="IA97" s="67"/>
      <c r="IB97" s="67"/>
      <c r="IC97" s="67"/>
      <c r="ID97" s="67"/>
      <c r="IE97" s="67"/>
      <c r="IF97" s="67"/>
      <c r="IG97" s="67"/>
      <c r="IH97" s="67"/>
      <c r="II97" s="67"/>
      <c r="IJ97" s="67"/>
      <c r="IK97" s="67"/>
      <c r="IL97" s="67"/>
      <c r="IM97" s="67"/>
      <c r="IN97" s="67"/>
      <c r="IO97" s="67"/>
      <c r="IP97" s="67"/>
      <c r="IQ97" s="67"/>
      <c r="IR97" s="67"/>
      <c r="IS97" s="67"/>
      <c r="IT97" s="67"/>
      <c r="IU97" s="67"/>
      <c r="IV97" s="67"/>
    </row>
    <row r="98" spans="1:256" ht="5.25" hidden="1" customHeight="1" x14ac:dyDescent="0.2">
      <c r="A98" s="23" t="s">
        <v>36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5"/>
      <c r="AP98" s="25"/>
      <c r="AQ98" s="25"/>
      <c r="AR98" s="25"/>
      <c r="AS98" s="25"/>
      <c r="AT98" s="25"/>
    </row>
    <row r="99" spans="1:256" ht="5.25" hidden="1" customHeight="1" x14ac:dyDescent="0.2">
      <c r="A99" s="26" t="s">
        <v>34</v>
      </c>
      <c r="B99" s="27"/>
      <c r="C99" s="27"/>
      <c r="D99" s="27"/>
      <c r="E99" s="27"/>
      <c r="F99" s="27">
        <f t="shared" ref="F99:AN99" si="78">F98-B98</f>
        <v>0</v>
      </c>
      <c r="G99" s="27">
        <f t="shared" si="78"/>
        <v>0</v>
      </c>
      <c r="H99" s="27">
        <f t="shared" si="78"/>
        <v>0</v>
      </c>
      <c r="I99" s="27">
        <f t="shared" si="78"/>
        <v>0</v>
      </c>
      <c r="J99" s="27">
        <f t="shared" si="78"/>
        <v>0</v>
      </c>
      <c r="K99" s="27">
        <f t="shared" si="78"/>
        <v>0</v>
      </c>
      <c r="L99" s="27">
        <f t="shared" si="78"/>
        <v>0</v>
      </c>
      <c r="M99" s="27">
        <f t="shared" si="78"/>
        <v>0</v>
      </c>
      <c r="N99" s="27">
        <f t="shared" si="78"/>
        <v>0</v>
      </c>
      <c r="O99" s="27">
        <f t="shared" si="78"/>
        <v>0</v>
      </c>
      <c r="P99" s="27">
        <f t="shared" si="78"/>
        <v>0</v>
      </c>
      <c r="Q99" s="24">
        <f t="shared" si="78"/>
        <v>0</v>
      </c>
      <c r="R99" s="24">
        <f t="shared" si="78"/>
        <v>0</v>
      </c>
      <c r="S99" s="24">
        <f t="shared" si="78"/>
        <v>0</v>
      </c>
      <c r="T99" s="24">
        <f t="shared" si="78"/>
        <v>0</v>
      </c>
      <c r="U99" s="24">
        <f t="shared" si="78"/>
        <v>0</v>
      </c>
      <c r="V99" s="24">
        <f t="shared" si="78"/>
        <v>0</v>
      </c>
      <c r="W99" s="24">
        <f t="shared" si="78"/>
        <v>0</v>
      </c>
      <c r="X99" s="24">
        <f t="shared" si="78"/>
        <v>0</v>
      </c>
      <c r="Y99" s="24">
        <f t="shared" si="78"/>
        <v>0</v>
      </c>
      <c r="Z99" s="24">
        <f t="shared" si="78"/>
        <v>0</v>
      </c>
      <c r="AA99" s="24">
        <f t="shared" si="78"/>
        <v>0</v>
      </c>
      <c r="AB99" s="24">
        <f t="shared" si="78"/>
        <v>0</v>
      </c>
      <c r="AC99" s="24">
        <f t="shared" si="78"/>
        <v>0</v>
      </c>
      <c r="AD99" s="24">
        <f t="shared" si="78"/>
        <v>0</v>
      </c>
      <c r="AE99" s="24">
        <f t="shared" si="78"/>
        <v>0</v>
      </c>
      <c r="AF99" s="24">
        <f t="shared" si="78"/>
        <v>0</v>
      </c>
      <c r="AG99" s="24">
        <f t="shared" si="78"/>
        <v>0</v>
      </c>
      <c r="AH99" s="24">
        <f t="shared" si="78"/>
        <v>0</v>
      </c>
      <c r="AI99" s="24">
        <f t="shared" si="78"/>
        <v>0</v>
      </c>
      <c r="AJ99" s="24">
        <f t="shared" si="78"/>
        <v>0</v>
      </c>
      <c r="AK99" s="24">
        <f t="shared" si="78"/>
        <v>0</v>
      </c>
      <c r="AL99" s="24">
        <f t="shared" si="78"/>
        <v>0</v>
      </c>
      <c r="AM99" s="24">
        <f t="shared" si="78"/>
        <v>0</v>
      </c>
      <c r="AN99" s="24">
        <f t="shared" si="78"/>
        <v>0</v>
      </c>
      <c r="AO99" s="25"/>
      <c r="AP99" s="25"/>
      <c r="AQ99" s="25"/>
      <c r="AR99" s="25"/>
      <c r="AS99" s="25"/>
      <c r="AT99" s="25"/>
    </row>
    <row r="100" spans="1:256" ht="5.25" hidden="1" customHeight="1" x14ac:dyDescent="0.2">
      <c r="A100" s="26" t="s">
        <v>35</v>
      </c>
      <c r="B100" s="24"/>
      <c r="C100" s="24">
        <f t="shared" ref="C100:AN100" si="79">C98-B98</f>
        <v>0</v>
      </c>
      <c r="D100" s="24">
        <f t="shared" si="79"/>
        <v>0</v>
      </c>
      <c r="E100" s="24">
        <f t="shared" si="79"/>
        <v>0</v>
      </c>
      <c r="F100" s="24">
        <f t="shared" si="79"/>
        <v>0</v>
      </c>
      <c r="G100" s="24">
        <f t="shared" si="79"/>
        <v>0</v>
      </c>
      <c r="H100" s="24">
        <f t="shared" si="79"/>
        <v>0</v>
      </c>
      <c r="I100" s="24">
        <f t="shared" si="79"/>
        <v>0</v>
      </c>
      <c r="J100" s="24">
        <f t="shared" si="79"/>
        <v>0</v>
      </c>
      <c r="K100" s="24">
        <f t="shared" si="79"/>
        <v>0</v>
      </c>
      <c r="L100" s="24">
        <f t="shared" si="79"/>
        <v>0</v>
      </c>
      <c r="M100" s="24">
        <f t="shared" si="79"/>
        <v>0</v>
      </c>
      <c r="N100" s="24">
        <f t="shared" si="79"/>
        <v>0</v>
      </c>
      <c r="O100" s="24">
        <f t="shared" si="79"/>
        <v>0</v>
      </c>
      <c r="P100" s="24">
        <f t="shared" si="79"/>
        <v>0</v>
      </c>
      <c r="Q100" s="24">
        <f t="shared" si="79"/>
        <v>0</v>
      </c>
      <c r="R100" s="24">
        <f t="shared" si="79"/>
        <v>0</v>
      </c>
      <c r="S100" s="24">
        <f t="shared" si="79"/>
        <v>0</v>
      </c>
      <c r="T100" s="24">
        <f t="shared" si="79"/>
        <v>0</v>
      </c>
      <c r="U100" s="24">
        <f t="shared" si="79"/>
        <v>0</v>
      </c>
      <c r="V100" s="24">
        <f t="shared" si="79"/>
        <v>0</v>
      </c>
      <c r="W100" s="24">
        <f t="shared" si="79"/>
        <v>0</v>
      </c>
      <c r="X100" s="24">
        <f t="shared" si="79"/>
        <v>0</v>
      </c>
      <c r="Y100" s="24">
        <f t="shared" si="79"/>
        <v>0</v>
      </c>
      <c r="Z100" s="24">
        <f t="shared" si="79"/>
        <v>0</v>
      </c>
      <c r="AA100" s="24">
        <f t="shared" si="79"/>
        <v>0</v>
      </c>
      <c r="AB100" s="24">
        <f t="shared" si="79"/>
        <v>0</v>
      </c>
      <c r="AC100" s="24">
        <f t="shared" si="79"/>
        <v>0</v>
      </c>
      <c r="AD100" s="24">
        <f t="shared" si="79"/>
        <v>0</v>
      </c>
      <c r="AE100" s="24">
        <f t="shared" si="79"/>
        <v>0</v>
      </c>
      <c r="AF100" s="24">
        <f t="shared" si="79"/>
        <v>0</v>
      </c>
      <c r="AG100" s="24">
        <f t="shared" si="79"/>
        <v>0</v>
      </c>
      <c r="AH100" s="24">
        <f t="shared" si="79"/>
        <v>0</v>
      </c>
      <c r="AI100" s="24">
        <f t="shared" si="79"/>
        <v>0</v>
      </c>
      <c r="AJ100" s="24">
        <f t="shared" si="79"/>
        <v>0</v>
      </c>
      <c r="AK100" s="24">
        <f t="shared" si="79"/>
        <v>0</v>
      </c>
      <c r="AL100" s="24">
        <f t="shared" si="79"/>
        <v>0</v>
      </c>
      <c r="AM100" s="24">
        <f t="shared" si="79"/>
        <v>0</v>
      </c>
      <c r="AN100" s="24">
        <f t="shared" si="79"/>
        <v>0</v>
      </c>
      <c r="AO100" s="25"/>
      <c r="AP100" s="25"/>
      <c r="AQ100" s="25"/>
      <c r="AR100" s="25"/>
      <c r="AS100" s="25"/>
      <c r="AT100" s="25"/>
    </row>
    <row r="101" spans="1:256" ht="5.25" hidden="1" customHeight="1" x14ac:dyDescent="0.2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:256" ht="12.75" customHeight="1" x14ac:dyDescent="0.2">
      <c r="A102" s="3" t="s">
        <v>37</v>
      </c>
      <c r="B102" s="4"/>
      <c r="C102" s="4"/>
      <c r="D102" s="5"/>
      <c r="E102" s="5"/>
      <c r="F102" s="5"/>
      <c r="G102" s="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256" s="101" customFormat="1" ht="12.75" customHeight="1" x14ac:dyDescent="0.2">
      <c r="A103" s="99"/>
      <c r="B103" s="100"/>
      <c r="C103" s="100"/>
      <c r="D103" s="100"/>
      <c r="N103" s="100"/>
      <c r="O103" s="100"/>
      <c r="P103" s="100"/>
      <c r="Q103" s="100"/>
      <c r="R103" s="100"/>
      <c r="S103" s="100"/>
      <c r="V103" s="100"/>
    </row>
    <row r="104" spans="1:256" s="18" customFormat="1" ht="12.75" customHeight="1" x14ac:dyDescent="0.2">
      <c r="A104" s="7" t="s">
        <v>38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28">
        <v>543.98</v>
      </c>
      <c r="O104" s="8">
        <v>670.04</v>
      </c>
      <c r="P104" s="29">
        <v>486.37</v>
      </c>
      <c r="Q104" s="8">
        <v>639.23</v>
      </c>
      <c r="R104" s="8">
        <v>386.6</v>
      </c>
      <c r="S104" s="8">
        <v>453.51</v>
      </c>
      <c r="T104" s="8">
        <v>367.39</v>
      </c>
      <c r="U104" s="8">
        <v>463.78</v>
      </c>
      <c r="V104" s="8">
        <v>338.86</v>
      </c>
      <c r="W104" s="8">
        <v>418.74</v>
      </c>
      <c r="X104" s="8">
        <v>337.4</v>
      </c>
      <c r="Y104" s="8">
        <v>402.73</v>
      </c>
      <c r="Z104" s="8">
        <v>350.16</v>
      </c>
      <c r="AA104" s="8">
        <v>421.55</v>
      </c>
      <c r="AB104" s="8">
        <v>358.73</v>
      </c>
      <c r="AC104" s="8">
        <v>420.57</v>
      </c>
      <c r="AD104" s="8">
        <v>332.9</v>
      </c>
      <c r="AE104" s="8">
        <v>480.29</v>
      </c>
      <c r="AF104" s="8">
        <v>436.63</v>
      </c>
      <c r="AG104" s="8">
        <v>518.91999999999996</v>
      </c>
      <c r="AH104" s="8">
        <v>426.2</v>
      </c>
      <c r="AI104" s="29">
        <v>533.08000000000004</v>
      </c>
      <c r="AJ104" s="29">
        <v>489.07</v>
      </c>
      <c r="AK104" s="29">
        <v>578.12</v>
      </c>
      <c r="AL104" s="29">
        <v>495.95</v>
      </c>
      <c r="AM104" s="29">
        <v>550.97</v>
      </c>
      <c r="AN104" s="29">
        <v>465.94</v>
      </c>
      <c r="AO104" s="29">
        <v>609.12</v>
      </c>
      <c r="AP104" s="29">
        <v>468.4</v>
      </c>
      <c r="AQ104" s="29">
        <v>657.68</v>
      </c>
      <c r="AR104" s="29">
        <v>501.54</v>
      </c>
      <c r="AS104" s="29">
        <v>679.25</v>
      </c>
      <c r="AT104" s="29">
        <v>539.97</v>
      </c>
      <c r="AU104" s="29">
        <v>599.78</v>
      </c>
      <c r="AV104" s="29">
        <v>541.67999999999995</v>
      </c>
      <c r="AW104" s="29">
        <v>709.9</v>
      </c>
      <c r="AX104" s="29">
        <v>416.49</v>
      </c>
      <c r="AY104" s="29">
        <v>483.9</v>
      </c>
      <c r="AZ104" s="29">
        <v>602.66999999999996</v>
      </c>
      <c r="BA104" s="29">
        <v>846.47</v>
      </c>
      <c r="BB104" s="29">
        <v>659.85</v>
      </c>
      <c r="BC104" s="29">
        <v>814.13</v>
      </c>
      <c r="BD104" s="29">
        <v>714.81</v>
      </c>
      <c r="BE104" s="29">
        <v>867.98</v>
      </c>
      <c r="BF104" s="29">
        <v>730.36</v>
      </c>
      <c r="BG104" s="29">
        <v>859.52</v>
      </c>
      <c r="BH104" s="30">
        <v>743.26</v>
      </c>
      <c r="BI104" s="101"/>
      <c r="BJ104" s="101"/>
      <c r="BK104" s="101"/>
      <c r="BL104" s="101"/>
      <c r="BM104" s="101"/>
      <c r="BN104" s="101"/>
      <c r="BO104" s="101"/>
    </row>
    <row r="105" spans="1:256" s="68" customFormat="1" ht="12.75" customHeight="1" x14ac:dyDescent="0.2">
      <c r="A105" s="80" t="s">
        <v>9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>
        <f t="shared" ref="R105:BH105" si="80">R104/N104*100-100</f>
        <v>-28.931210706275962</v>
      </c>
      <c r="S105" s="81">
        <f t="shared" si="80"/>
        <v>-32.315981135454592</v>
      </c>
      <c r="T105" s="81">
        <f t="shared" si="80"/>
        <v>-24.462857495322496</v>
      </c>
      <c r="U105" s="81">
        <f t="shared" si="80"/>
        <v>-27.447084773868568</v>
      </c>
      <c r="V105" s="81">
        <f t="shared" si="80"/>
        <v>-12.348680807035691</v>
      </c>
      <c r="W105" s="81">
        <f t="shared" si="80"/>
        <v>-7.666865118740489</v>
      </c>
      <c r="X105" s="81">
        <f t="shared" si="80"/>
        <v>-8.162987560902593</v>
      </c>
      <c r="Y105" s="81">
        <f t="shared" si="80"/>
        <v>-13.16356893354606</v>
      </c>
      <c r="Z105" s="81">
        <f t="shared" si="80"/>
        <v>3.3347104999114805</v>
      </c>
      <c r="AA105" s="81">
        <f t="shared" si="80"/>
        <v>0.67106080145198632</v>
      </c>
      <c r="AB105" s="81">
        <f t="shared" si="80"/>
        <v>6.3218731475993053</v>
      </c>
      <c r="AC105" s="81">
        <f t="shared" si="80"/>
        <v>4.4297668413080658</v>
      </c>
      <c r="AD105" s="81">
        <f t="shared" si="80"/>
        <v>-4.9291752341786719</v>
      </c>
      <c r="AE105" s="81">
        <f t="shared" si="80"/>
        <v>13.934290119795989</v>
      </c>
      <c r="AF105" s="81">
        <f t="shared" si="80"/>
        <v>21.715496334290393</v>
      </c>
      <c r="AG105" s="81">
        <f t="shared" si="80"/>
        <v>23.38492997598496</v>
      </c>
      <c r="AH105" s="81">
        <f t="shared" si="80"/>
        <v>28.026434364674088</v>
      </c>
      <c r="AI105" s="81">
        <f t="shared" si="80"/>
        <v>10.991276104020486</v>
      </c>
      <c r="AJ105" s="81">
        <f t="shared" si="80"/>
        <v>12.010168792799391</v>
      </c>
      <c r="AK105" s="81">
        <f t="shared" si="80"/>
        <v>11.408309566021742</v>
      </c>
      <c r="AL105" s="81">
        <f t="shared" si="80"/>
        <v>16.36555607695918</v>
      </c>
      <c r="AM105" s="81">
        <f t="shared" si="80"/>
        <v>3.3559690853155217</v>
      </c>
      <c r="AN105" s="81">
        <f t="shared" si="80"/>
        <v>-4.7293843417097747</v>
      </c>
      <c r="AO105" s="81">
        <f t="shared" si="80"/>
        <v>5.3622085380197859</v>
      </c>
      <c r="AP105" s="81">
        <f t="shared" si="80"/>
        <v>-5.5549954632523395</v>
      </c>
      <c r="AQ105" s="81">
        <f t="shared" si="80"/>
        <v>19.367660671179891</v>
      </c>
      <c r="AR105" s="81">
        <f t="shared" si="80"/>
        <v>7.6404687298793732</v>
      </c>
      <c r="AS105" s="81">
        <f t="shared" si="80"/>
        <v>11.513330706593123</v>
      </c>
      <c r="AT105" s="81">
        <f t="shared" si="80"/>
        <v>15.279675491033302</v>
      </c>
      <c r="AU105" s="81">
        <f t="shared" si="80"/>
        <v>-8.8036735190366073</v>
      </c>
      <c r="AV105" s="81">
        <f t="shared" si="80"/>
        <v>8.0033496829764204</v>
      </c>
      <c r="AW105" s="81">
        <f t="shared" si="80"/>
        <v>4.5123297754876717</v>
      </c>
      <c r="AX105" s="81">
        <f t="shared" si="80"/>
        <v>-22.867937107617081</v>
      </c>
      <c r="AY105" s="81">
        <f t="shared" si="80"/>
        <v>-19.320417486411685</v>
      </c>
      <c r="AZ105" s="81">
        <f t="shared" si="80"/>
        <v>11.25941515285777</v>
      </c>
      <c r="BA105" s="81">
        <f t="shared" si="80"/>
        <v>19.237920833920285</v>
      </c>
      <c r="BB105" s="81">
        <f t="shared" si="80"/>
        <v>58.431174818122884</v>
      </c>
      <c r="BC105" s="81">
        <f t="shared" si="80"/>
        <v>68.243438727009703</v>
      </c>
      <c r="BD105" s="81">
        <f t="shared" si="80"/>
        <v>18.607197969037784</v>
      </c>
      <c r="BE105" s="81">
        <f t="shared" si="80"/>
        <v>2.5411414462414399</v>
      </c>
      <c r="BF105" s="81">
        <f t="shared" si="80"/>
        <v>10.68576191558688</v>
      </c>
      <c r="BG105" s="81">
        <f t="shared" si="80"/>
        <v>5.5752766757151733</v>
      </c>
      <c r="BH105" s="81">
        <f t="shared" si="80"/>
        <v>3.980078622291245</v>
      </c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M105" s="67"/>
      <c r="GN105" s="67"/>
      <c r="GO105" s="67"/>
      <c r="GP105" s="67"/>
      <c r="GQ105" s="67"/>
      <c r="GR105" s="67"/>
      <c r="GS105" s="67"/>
      <c r="GT105" s="67"/>
      <c r="GU105" s="67"/>
      <c r="GV105" s="67"/>
      <c r="GW105" s="67"/>
      <c r="GX105" s="67"/>
      <c r="GY105" s="67"/>
      <c r="GZ105" s="67"/>
      <c r="HA105" s="67"/>
      <c r="HB105" s="67"/>
      <c r="HC105" s="67"/>
      <c r="HD105" s="67"/>
      <c r="HE105" s="67"/>
      <c r="HF105" s="67"/>
      <c r="HG105" s="67"/>
      <c r="HH105" s="67"/>
      <c r="HI105" s="67"/>
      <c r="HJ105" s="67"/>
      <c r="HK105" s="67"/>
      <c r="HL105" s="67"/>
      <c r="HM105" s="67"/>
      <c r="HN105" s="67"/>
      <c r="HO105" s="67"/>
      <c r="HP105" s="67"/>
      <c r="HQ105" s="67"/>
      <c r="HR105" s="67"/>
      <c r="HS105" s="67"/>
      <c r="HT105" s="67"/>
      <c r="HU105" s="67"/>
      <c r="HV105" s="67"/>
      <c r="HW105" s="67"/>
      <c r="HX105" s="67"/>
      <c r="HY105" s="67"/>
      <c r="HZ105" s="67"/>
      <c r="IA105" s="67"/>
      <c r="IB105" s="67"/>
      <c r="IC105" s="67"/>
      <c r="ID105" s="67"/>
      <c r="IE105" s="67"/>
      <c r="IF105" s="67"/>
      <c r="IG105" s="67"/>
      <c r="IH105" s="67"/>
      <c r="II105" s="67"/>
      <c r="IJ105" s="67"/>
      <c r="IK105" s="67"/>
      <c r="IL105" s="67"/>
      <c r="IM105" s="67"/>
      <c r="IN105" s="67"/>
      <c r="IO105" s="67"/>
      <c r="IP105" s="67"/>
      <c r="IQ105" s="67"/>
      <c r="IR105" s="67"/>
      <c r="IS105" s="67"/>
      <c r="IT105" s="67"/>
      <c r="IU105" s="67"/>
      <c r="IV105" s="67"/>
    </row>
    <row r="106" spans="1:256" s="68" customFormat="1" ht="12.75" customHeight="1" x14ac:dyDescent="0.2">
      <c r="A106" s="80" t="s">
        <v>10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>
        <f t="shared" ref="O106:BH106" si="81">O104/N104*100-100</f>
        <v>23.173646089929761</v>
      </c>
      <c r="P106" s="81">
        <f t="shared" si="81"/>
        <v>-27.411796310668009</v>
      </c>
      <c r="Q106" s="81">
        <f t="shared" si="81"/>
        <v>31.428747661245552</v>
      </c>
      <c r="R106" s="81">
        <f t="shared" si="81"/>
        <v>-39.520986186505638</v>
      </c>
      <c r="S106" s="81">
        <f t="shared" si="81"/>
        <v>17.307294361096723</v>
      </c>
      <c r="T106" s="81">
        <f t="shared" si="81"/>
        <v>-18.989658441930729</v>
      </c>
      <c r="U106" s="81">
        <f t="shared" si="81"/>
        <v>26.236424508016</v>
      </c>
      <c r="V106" s="81">
        <f t="shared" si="81"/>
        <v>-26.935184785889859</v>
      </c>
      <c r="W106" s="81">
        <f t="shared" si="81"/>
        <v>23.573157056011325</v>
      </c>
      <c r="X106" s="81">
        <f t="shared" si="81"/>
        <v>-19.424941491140089</v>
      </c>
      <c r="Y106" s="81">
        <f t="shared" si="81"/>
        <v>19.362774155305289</v>
      </c>
      <c r="Z106" s="81">
        <f t="shared" si="81"/>
        <v>-13.053410473518241</v>
      </c>
      <c r="AA106" s="81">
        <f t="shared" si="81"/>
        <v>20.387822709618447</v>
      </c>
      <c r="AB106" s="81">
        <f t="shared" si="81"/>
        <v>-14.902146839046367</v>
      </c>
      <c r="AC106" s="81">
        <f t="shared" si="81"/>
        <v>17.238591698491888</v>
      </c>
      <c r="AD106" s="81">
        <f t="shared" si="81"/>
        <v>-20.845519176355893</v>
      </c>
      <c r="AE106" s="81">
        <f t="shared" si="81"/>
        <v>44.274556924001217</v>
      </c>
      <c r="AF106" s="81">
        <f t="shared" si="81"/>
        <v>-9.0903412521601581</v>
      </c>
      <c r="AG106" s="81">
        <f t="shared" si="81"/>
        <v>18.846620708609123</v>
      </c>
      <c r="AH106" s="81">
        <f t="shared" si="81"/>
        <v>-17.867879441917822</v>
      </c>
      <c r="AI106" s="81">
        <f t="shared" si="81"/>
        <v>25.077428437353362</v>
      </c>
      <c r="AJ106" s="81">
        <f t="shared" si="81"/>
        <v>-8.2557965033390985</v>
      </c>
      <c r="AK106" s="81">
        <f t="shared" si="81"/>
        <v>18.208027480728745</v>
      </c>
      <c r="AL106" s="81">
        <f t="shared" si="81"/>
        <v>-14.213312115131799</v>
      </c>
      <c r="AM106" s="81">
        <f t="shared" si="81"/>
        <v>11.093860268172207</v>
      </c>
      <c r="AN106" s="81">
        <f t="shared" si="81"/>
        <v>-15.432782184147968</v>
      </c>
      <c r="AO106" s="81">
        <f t="shared" si="81"/>
        <v>30.729278447868836</v>
      </c>
      <c r="AP106" s="81">
        <f t="shared" si="81"/>
        <v>-23.102180194378789</v>
      </c>
      <c r="AQ106" s="81">
        <f t="shared" si="81"/>
        <v>40.409906063193858</v>
      </c>
      <c r="AR106" s="81">
        <f t="shared" si="81"/>
        <v>-23.741029071889059</v>
      </c>
      <c r="AS106" s="81">
        <f t="shared" si="81"/>
        <v>35.432866770347317</v>
      </c>
      <c r="AT106" s="81">
        <f t="shared" si="81"/>
        <v>-20.504968715495025</v>
      </c>
      <c r="AU106" s="81">
        <f t="shared" si="81"/>
        <v>11.076541289330891</v>
      </c>
      <c r="AV106" s="81">
        <f t="shared" si="81"/>
        <v>-9.6868851912367973</v>
      </c>
      <c r="AW106" s="81">
        <f t="shared" si="81"/>
        <v>31.055235563432291</v>
      </c>
      <c r="AX106" s="81">
        <f t="shared" si="81"/>
        <v>-41.331173404704877</v>
      </c>
      <c r="AY106" s="81">
        <f t="shared" si="81"/>
        <v>16.185262551321756</v>
      </c>
      <c r="AZ106" s="81">
        <f t="shared" si="81"/>
        <v>24.544327340359587</v>
      </c>
      <c r="BA106" s="81">
        <f t="shared" si="81"/>
        <v>40.453316076791623</v>
      </c>
      <c r="BB106" s="81">
        <f t="shared" si="81"/>
        <v>-22.046853402955804</v>
      </c>
      <c r="BC106" s="81">
        <f t="shared" si="81"/>
        <v>23.381071455633858</v>
      </c>
      <c r="BD106" s="81">
        <f t="shared" si="81"/>
        <v>-12.199525874246135</v>
      </c>
      <c r="BE106" s="81">
        <f t="shared" si="81"/>
        <v>21.428071795302259</v>
      </c>
      <c r="BF106" s="81">
        <f t="shared" si="81"/>
        <v>-15.855204036959378</v>
      </c>
      <c r="BG106" s="81">
        <f t="shared" si="81"/>
        <v>17.684429596363429</v>
      </c>
      <c r="BH106" s="81">
        <f t="shared" si="81"/>
        <v>-13.526154132539091</v>
      </c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M106" s="67"/>
      <c r="GN106" s="67"/>
      <c r="GO106" s="67"/>
      <c r="GP106" s="67"/>
      <c r="GQ106" s="67"/>
      <c r="GR106" s="67"/>
      <c r="GS106" s="67"/>
      <c r="GT106" s="67"/>
      <c r="GU106" s="67"/>
      <c r="GV106" s="67"/>
      <c r="GW106" s="67"/>
      <c r="GX106" s="67"/>
      <c r="GY106" s="67"/>
      <c r="GZ106" s="67"/>
      <c r="HA106" s="67"/>
      <c r="HB106" s="67"/>
      <c r="HC106" s="67"/>
      <c r="HD106" s="67"/>
      <c r="HE106" s="67"/>
      <c r="HF106" s="67"/>
      <c r="HG106" s="67"/>
      <c r="HH106" s="67"/>
      <c r="HI106" s="67"/>
      <c r="HJ106" s="67"/>
      <c r="HK106" s="67"/>
      <c r="HL106" s="67"/>
      <c r="HM106" s="67"/>
      <c r="HN106" s="67"/>
      <c r="HO106" s="67"/>
      <c r="HP106" s="67"/>
      <c r="HQ106" s="67"/>
      <c r="HR106" s="67"/>
      <c r="HS106" s="67"/>
      <c r="HT106" s="67"/>
      <c r="HU106" s="67"/>
      <c r="HV106" s="67"/>
      <c r="HW106" s="67"/>
      <c r="HX106" s="67"/>
      <c r="HY106" s="67"/>
      <c r="HZ106" s="67"/>
      <c r="IA106" s="67"/>
      <c r="IB106" s="67"/>
      <c r="IC106" s="67"/>
      <c r="ID106" s="67"/>
      <c r="IE106" s="67"/>
      <c r="IF106" s="67"/>
      <c r="IG106" s="67"/>
      <c r="IH106" s="67"/>
      <c r="II106" s="67"/>
      <c r="IJ106" s="67"/>
      <c r="IK106" s="67"/>
      <c r="IL106" s="67"/>
      <c r="IM106" s="67"/>
      <c r="IN106" s="67"/>
      <c r="IO106" s="67"/>
      <c r="IP106" s="67"/>
      <c r="IQ106" s="67"/>
      <c r="IR106" s="67"/>
      <c r="IS106" s="67"/>
      <c r="IT106" s="67"/>
      <c r="IU106" s="67"/>
      <c r="IV106" s="67"/>
    </row>
    <row r="107" spans="1:256" s="68" customFormat="1" ht="12.6" customHeight="1" x14ac:dyDescent="0.2">
      <c r="A107" s="80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/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M107" s="67"/>
      <c r="GN107" s="67"/>
      <c r="GO107" s="67"/>
      <c r="GP107" s="67"/>
      <c r="GQ107" s="67"/>
      <c r="GR107" s="67"/>
      <c r="GS107" s="67"/>
      <c r="GT107" s="67"/>
      <c r="GU107" s="67"/>
      <c r="GV107" s="67"/>
      <c r="GW107" s="67"/>
      <c r="GX107" s="67"/>
      <c r="GY107" s="67"/>
      <c r="GZ107" s="67"/>
      <c r="HA107" s="67"/>
      <c r="HB107" s="67"/>
      <c r="HC107" s="67"/>
      <c r="HD107" s="67"/>
      <c r="HE107" s="67"/>
      <c r="HF107" s="67"/>
      <c r="HG107" s="67"/>
      <c r="HH107" s="67"/>
      <c r="HI107" s="67"/>
      <c r="HJ107" s="67"/>
      <c r="HK107" s="67"/>
      <c r="HL107" s="67"/>
      <c r="HM107" s="67"/>
      <c r="HN107" s="67"/>
      <c r="HO107" s="67"/>
      <c r="HP107" s="67"/>
      <c r="HQ107" s="67"/>
      <c r="HR107" s="67"/>
      <c r="HS107" s="67"/>
      <c r="HT107" s="67"/>
      <c r="HU107" s="67"/>
      <c r="HV107" s="67"/>
      <c r="HW107" s="67"/>
      <c r="HX107" s="67"/>
      <c r="HY107" s="67"/>
      <c r="HZ107" s="67"/>
      <c r="IA107" s="67"/>
      <c r="IB107" s="67"/>
      <c r="IC107" s="67"/>
      <c r="ID107" s="67"/>
      <c r="IE107" s="67"/>
      <c r="IF107" s="67"/>
      <c r="IG107" s="67"/>
      <c r="IH107" s="67"/>
      <c r="II107" s="67"/>
      <c r="IJ107" s="67"/>
      <c r="IK107" s="67"/>
      <c r="IL107" s="67"/>
      <c r="IM107" s="67"/>
      <c r="IN107" s="67"/>
      <c r="IO107" s="67"/>
      <c r="IP107" s="67"/>
      <c r="IQ107" s="67"/>
      <c r="IR107" s="67"/>
      <c r="IS107" s="67"/>
      <c r="IT107" s="67"/>
      <c r="IU107" s="67"/>
      <c r="IV107" s="67"/>
    </row>
    <row r="108" spans="1:256" ht="12.75" customHeight="1" x14ac:dyDescent="0.2">
      <c r="A108" s="3" t="s">
        <v>39</v>
      </c>
      <c r="B108" s="4"/>
      <c r="C108" s="4"/>
      <c r="D108" s="5"/>
      <c r="E108" s="5"/>
      <c r="F108" s="5"/>
      <c r="G108" s="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  <row r="109" spans="1:256" s="68" customFormat="1" ht="12" customHeight="1" x14ac:dyDescent="0.2">
      <c r="A109" s="80"/>
      <c r="B109" s="81"/>
      <c r="C109" s="81"/>
      <c r="D109" s="81"/>
      <c r="E109" s="81"/>
      <c r="F109" s="67"/>
      <c r="G109" s="67"/>
      <c r="H109" s="67"/>
      <c r="I109" s="67"/>
      <c r="J109" s="83"/>
      <c r="K109" s="83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  <c r="HE109" s="67"/>
      <c r="HF109" s="67"/>
      <c r="HG109" s="67"/>
      <c r="HH109" s="67"/>
      <c r="HI109" s="67"/>
      <c r="HJ109" s="67"/>
      <c r="HK109" s="67"/>
      <c r="HL109" s="67"/>
      <c r="HM109" s="67"/>
      <c r="HN109" s="67"/>
      <c r="HO109" s="67"/>
      <c r="HP109" s="67"/>
      <c r="HQ109" s="67"/>
      <c r="HR109" s="67"/>
      <c r="HS109" s="67"/>
      <c r="HT109" s="67"/>
      <c r="HU109" s="67"/>
      <c r="HV109" s="67"/>
      <c r="HW109" s="67"/>
      <c r="HX109" s="67"/>
      <c r="HY109" s="67"/>
      <c r="HZ109" s="67"/>
      <c r="IA109" s="67"/>
      <c r="IB109" s="67"/>
      <c r="IC109" s="67"/>
      <c r="ID109" s="67"/>
      <c r="IE109" s="67"/>
      <c r="IF109" s="67"/>
      <c r="IG109" s="67"/>
      <c r="IH109" s="67"/>
      <c r="II109" s="67"/>
      <c r="IJ109" s="67"/>
      <c r="IK109" s="67"/>
      <c r="IL109" s="67"/>
      <c r="IM109" s="67"/>
      <c r="IN109" s="67"/>
      <c r="IO109" s="67"/>
      <c r="IP109" s="67"/>
      <c r="IQ109" s="67"/>
      <c r="IR109" s="67"/>
      <c r="IS109" s="67"/>
      <c r="IT109" s="67"/>
      <c r="IU109" s="67"/>
      <c r="IV109" s="67"/>
    </row>
    <row r="110" spans="1:256" ht="12" customHeight="1" x14ac:dyDescent="0.2">
      <c r="A110" s="31" t="s">
        <v>40</v>
      </c>
      <c r="B110" s="32"/>
      <c r="C110" s="32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2"/>
      <c r="O110" s="32"/>
      <c r="P110" s="32"/>
      <c r="Q110" s="32"/>
      <c r="R110" s="32"/>
      <c r="S110" s="32"/>
      <c r="T110" s="33"/>
      <c r="U110" s="33"/>
      <c r="V110" s="32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</row>
    <row r="111" spans="1:256" s="68" customFormat="1" ht="12.75" customHeight="1" x14ac:dyDescent="0.2">
      <c r="A111" s="80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4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  <c r="IJ111" s="67"/>
      <c r="IK111" s="67"/>
      <c r="IL111" s="67"/>
      <c r="IM111" s="67"/>
      <c r="IN111" s="67"/>
      <c r="IO111" s="67"/>
      <c r="IP111" s="67"/>
      <c r="IQ111" s="67"/>
      <c r="IR111" s="67"/>
      <c r="IS111" s="67"/>
      <c r="IT111" s="67"/>
      <c r="IU111" s="67"/>
      <c r="IV111" s="67"/>
    </row>
    <row r="112" spans="1:256" s="18" customFormat="1" ht="12.6" customHeight="1" x14ac:dyDescent="0.2">
      <c r="A112" s="7" t="s">
        <v>41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>
        <v>5.3828509999999996</v>
      </c>
      <c r="P112" s="35">
        <v>5.3841159999999997</v>
      </c>
      <c r="Q112" s="35">
        <v>5.3159689999999999</v>
      </c>
      <c r="R112" s="35">
        <v>5.2561629999999999</v>
      </c>
      <c r="S112" s="35">
        <v>5.1956619999999996</v>
      </c>
      <c r="T112" s="35">
        <v>5.1854829999999996</v>
      </c>
      <c r="U112" s="35">
        <v>5.19313</v>
      </c>
      <c r="V112" s="35">
        <v>5.0504550000000004</v>
      </c>
      <c r="W112" s="35">
        <v>4.9962059999999999</v>
      </c>
      <c r="X112" s="35">
        <v>4.9813809999999998</v>
      </c>
      <c r="Y112" s="35">
        <v>4.9681189999999997</v>
      </c>
      <c r="Z112" s="35">
        <v>5.0529409999999997</v>
      </c>
      <c r="AA112" s="35">
        <v>4.9780340000000001</v>
      </c>
      <c r="AB112" s="35">
        <v>4.9666649999999999</v>
      </c>
      <c r="AC112" s="35">
        <v>4.9551689999999997</v>
      </c>
      <c r="AD112" s="35">
        <v>5.0695889999999997</v>
      </c>
      <c r="AE112" s="35">
        <v>5.0407359999999999</v>
      </c>
      <c r="AF112" s="35">
        <v>5.0380079999999996</v>
      </c>
      <c r="AG112" s="35">
        <v>4.9979769999999997</v>
      </c>
      <c r="AH112" s="35">
        <v>4.9318080000000002</v>
      </c>
      <c r="AI112" s="35">
        <v>4.8969019999999999</v>
      </c>
      <c r="AJ112" s="35">
        <v>4.8766619999999996</v>
      </c>
      <c r="AK112" s="35">
        <v>4.8495949999999999</v>
      </c>
      <c r="AL112" s="35">
        <v>4.8820249999999996</v>
      </c>
      <c r="AM112" s="35">
        <v>4.7233809999999998</v>
      </c>
      <c r="AN112" s="35">
        <v>4.6338359999999996</v>
      </c>
      <c r="AO112" s="35">
        <v>4.5865640000000001</v>
      </c>
      <c r="AP112" s="35">
        <v>4.5913779999999997</v>
      </c>
      <c r="AQ112" s="35">
        <v>4.4488149999999997</v>
      </c>
      <c r="AR112" s="35">
        <v>4.3300219999999996</v>
      </c>
      <c r="AS112" s="35">
        <v>4.2308019999999997</v>
      </c>
      <c r="AT112" s="35">
        <v>4.1858959999999996</v>
      </c>
      <c r="AU112" s="35">
        <v>4.2107830000000002</v>
      </c>
      <c r="AV112" s="35">
        <v>4.168037</v>
      </c>
      <c r="AW112" s="35">
        <v>4.0956859999999997</v>
      </c>
      <c r="AX112" s="35">
        <v>4.1153589999999998</v>
      </c>
      <c r="AY112" s="35">
        <v>4.0803630000000002</v>
      </c>
      <c r="AZ112" s="35">
        <v>4.147437</v>
      </c>
      <c r="BA112" s="35">
        <v>4.0600490000000002</v>
      </c>
      <c r="BB112" s="35">
        <v>4.1077360000000001</v>
      </c>
      <c r="BC112" s="35">
        <v>4.0848599999999999</v>
      </c>
      <c r="BD112" s="35">
        <v>4.0887510000000002</v>
      </c>
      <c r="BE112" s="35">
        <v>4.050624</v>
      </c>
      <c r="BF112" s="35">
        <v>4.0799539999999999</v>
      </c>
      <c r="BG112" s="35">
        <v>4.0601529999999997</v>
      </c>
      <c r="BH112" s="36">
        <v>4.0150480000000002</v>
      </c>
      <c r="BI112" s="101"/>
      <c r="BJ112" s="101"/>
      <c r="BK112" s="101"/>
      <c r="BL112" s="101"/>
      <c r="BM112" s="101"/>
      <c r="BN112" s="101"/>
      <c r="BO112" s="101"/>
    </row>
    <row r="113" spans="1:256" s="105" customFormat="1" ht="12.6" customHeight="1" x14ac:dyDescent="0.2">
      <c r="A113" s="103" t="s">
        <v>9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>
        <v>-0.79411727111419195</v>
      </c>
      <c r="AP113" s="104">
        <v>-1.1223304042557301</v>
      </c>
      <c r="AQ113" s="104">
        <v>-9.8118244400269297E-2</v>
      </c>
      <c r="AR113" s="104">
        <v>-0.13556058657350201</v>
      </c>
      <c r="AS113" s="104">
        <v>1.03204583818857</v>
      </c>
      <c r="AT113" s="104">
        <v>0.441843743713766</v>
      </c>
      <c r="AU113" s="104">
        <v>1.8127582310671699</v>
      </c>
      <c r="AV113" s="104">
        <v>2.2207673419776</v>
      </c>
      <c r="AW113" s="104">
        <v>0.508305152519273</v>
      </c>
      <c r="AX113" s="104">
        <v>0.971851369269916</v>
      </c>
      <c r="AY113" s="104">
        <v>-0.236356798886761</v>
      </c>
      <c r="AZ113" s="104">
        <v>0.88018752471912298</v>
      </c>
      <c r="BA113" s="104">
        <v>2.4887107975310401</v>
      </c>
      <c r="BB113" s="104">
        <v>3.1659947520774399</v>
      </c>
      <c r="BC113" s="104">
        <v>3</v>
      </c>
      <c r="BD113" s="104">
        <v>2.44346466161447</v>
      </c>
      <c r="BE113" s="104">
        <v>1.3</v>
      </c>
      <c r="BF113" s="104">
        <v>0.75941335504223795</v>
      </c>
      <c r="BG113" s="104">
        <v>1.2</v>
      </c>
      <c r="BH113" s="104"/>
    </row>
    <row r="114" spans="1:256" s="101" customFormat="1" ht="12.6" customHeight="1" x14ac:dyDescent="0.2">
      <c r="A114" s="103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7"/>
    </row>
    <row r="115" spans="1:256" s="18" customFormat="1" ht="12.6" customHeight="1" x14ac:dyDescent="0.2">
      <c r="A115" s="7" t="s">
        <v>42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>
        <v>3.8899870000000001</v>
      </c>
      <c r="P115" s="35">
        <v>3.8975759999999999</v>
      </c>
      <c r="Q115" s="35">
        <v>3.9253079999999998</v>
      </c>
      <c r="R115" s="35">
        <v>3.9573360000000002</v>
      </c>
      <c r="S115" s="35">
        <v>4.0082389999999997</v>
      </c>
      <c r="T115" s="35">
        <v>4.1015439999999996</v>
      </c>
      <c r="U115" s="35">
        <v>4.2478449999999999</v>
      </c>
      <c r="V115" s="35">
        <v>4.3204960000000003</v>
      </c>
      <c r="W115" s="35">
        <v>4.3562820000000002</v>
      </c>
      <c r="X115" s="35">
        <v>4.3366090000000002</v>
      </c>
      <c r="Y115" s="35">
        <v>4.4977510000000001</v>
      </c>
      <c r="Z115" s="35">
        <v>4.5135930000000002</v>
      </c>
      <c r="AA115" s="35">
        <v>4.5408799999999996</v>
      </c>
      <c r="AB115" s="35">
        <v>4.5535399999999999</v>
      </c>
      <c r="AC115" s="35">
        <v>4.6606199999999998</v>
      </c>
      <c r="AD115" s="35">
        <v>4.7090649999999998</v>
      </c>
      <c r="AE115" s="35">
        <v>4.6628550000000004</v>
      </c>
      <c r="AF115" s="35">
        <v>4.6811109999999996</v>
      </c>
      <c r="AG115" s="35">
        <v>4.7836420000000004</v>
      </c>
      <c r="AH115" s="35">
        <v>4.8077920000000001</v>
      </c>
      <c r="AI115" s="35">
        <v>4.8225709999999999</v>
      </c>
      <c r="AJ115" s="35">
        <v>4.8423670000000003</v>
      </c>
      <c r="AK115" s="35">
        <v>4.965554</v>
      </c>
      <c r="AL115" s="35">
        <v>4.9562629999999999</v>
      </c>
      <c r="AM115" s="35">
        <v>4.9924759999999999</v>
      </c>
      <c r="AN115" s="35">
        <v>5.1065230000000001</v>
      </c>
      <c r="AO115" s="35">
        <v>5.1026769999999999</v>
      </c>
      <c r="AP115" s="35">
        <v>5.1206399999999999</v>
      </c>
      <c r="AQ115" s="35">
        <v>5.198188</v>
      </c>
      <c r="AR115" s="35">
        <v>5.1513280000000004</v>
      </c>
      <c r="AS115" s="35">
        <v>5.1409909999999996</v>
      </c>
      <c r="AT115" s="35">
        <v>5.2585620000000004</v>
      </c>
      <c r="AU115" s="35">
        <v>5.2629289999999997</v>
      </c>
      <c r="AV115" s="35">
        <v>5.259754</v>
      </c>
      <c r="AW115" s="35">
        <v>5.3450410000000002</v>
      </c>
      <c r="AX115" s="35">
        <v>5.4257689999999998</v>
      </c>
      <c r="AY115" s="35">
        <v>5.4930139999999996</v>
      </c>
      <c r="AZ115" s="35">
        <v>5.6239239999999997</v>
      </c>
      <c r="BA115" s="35">
        <v>5.8216190000000001</v>
      </c>
      <c r="BB115" s="35">
        <v>5.9499630000000003</v>
      </c>
      <c r="BC115" s="35">
        <v>5.9990639999999997</v>
      </c>
      <c r="BD115" s="35">
        <v>6.0132300000000001</v>
      </c>
      <c r="BE115" s="35">
        <v>6.1439339999999998</v>
      </c>
      <c r="BF115" s="35">
        <v>6.1190290000000003</v>
      </c>
      <c r="BG115" s="35">
        <v>6.1007930000000004</v>
      </c>
      <c r="BH115" s="36">
        <v>6.1303400000000003</v>
      </c>
      <c r="BI115" s="101"/>
      <c r="BJ115" s="101"/>
      <c r="BK115" s="101"/>
      <c r="BL115" s="101"/>
      <c r="BM115" s="101"/>
      <c r="BN115" s="101"/>
      <c r="BO115" s="101"/>
    </row>
    <row r="116" spans="1:256" s="105" customFormat="1" ht="12.75" customHeight="1" x14ac:dyDescent="0.2">
      <c r="A116" s="103" t="s">
        <v>9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>
        <v>2.8</v>
      </c>
      <c r="AP116" s="104">
        <v>3.3</v>
      </c>
      <c r="AQ116" s="104">
        <v>4.0999999999999996</v>
      </c>
      <c r="AR116" s="104">
        <v>0.9</v>
      </c>
      <c r="AS116" s="104">
        <v>0.75086524327703197</v>
      </c>
      <c r="AT116" s="104">
        <v>2.6295984317928198</v>
      </c>
      <c r="AU116" s="104">
        <v>1.1824945945796399</v>
      </c>
      <c r="AV116" s="104">
        <v>2.0413076898946798</v>
      </c>
      <c r="AW116" s="104">
        <v>3.9044165969753402</v>
      </c>
      <c r="AX116" s="104">
        <v>3.17971305914724</v>
      </c>
      <c r="AY116" s="104">
        <v>4.3718152362768299</v>
      </c>
      <c r="AZ116" s="104">
        <v>6.9236951829009499</v>
      </c>
      <c r="BA116" s="104">
        <v>8.9116212352225297</v>
      </c>
      <c r="BB116" s="104">
        <v>9.7200576675573007</v>
      </c>
      <c r="BC116" s="104">
        <v>9.2527955919393694</v>
      </c>
      <c r="BD116" s="104">
        <v>6.9624453533230399</v>
      </c>
      <c r="BE116" s="104">
        <v>5.6</v>
      </c>
      <c r="BF116" s="104">
        <v>2.82877484668274</v>
      </c>
      <c r="BG116" s="104">
        <v>1.7</v>
      </c>
      <c r="BH116" s="108"/>
    </row>
    <row r="117" spans="1:256" s="68" customFormat="1" ht="12.75" customHeight="1" x14ac:dyDescent="0.2">
      <c r="A117" s="80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109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  <c r="IJ117" s="67"/>
      <c r="IK117" s="67"/>
      <c r="IL117" s="67"/>
      <c r="IM117" s="67"/>
      <c r="IN117" s="67"/>
      <c r="IO117" s="67"/>
      <c r="IP117" s="67"/>
      <c r="IQ117" s="67"/>
      <c r="IR117" s="67"/>
      <c r="IS117" s="67"/>
      <c r="IT117" s="67"/>
      <c r="IU117" s="67"/>
      <c r="IV117" s="67"/>
    </row>
    <row r="118" spans="1:256" ht="12.75" customHeight="1" x14ac:dyDescent="0.2">
      <c r="A118" s="31" t="s">
        <v>43</v>
      </c>
      <c r="B118" s="32"/>
      <c r="C118" s="32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2"/>
      <c r="O118" s="32"/>
      <c r="P118" s="32"/>
      <c r="Q118" s="32"/>
      <c r="R118" s="32"/>
      <c r="S118" s="32"/>
      <c r="T118" s="33"/>
      <c r="U118" s="33"/>
      <c r="V118" s="32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8"/>
    </row>
    <row r="119" spans="1:256" s="68" customFormat="1" ht="12.6" customHeight="1" x14ac:dyDescent="0.2">
      <c r="A119" s="80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88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  <c r="IJ119" s="67"/>
      <c r="IK119" s="67"/>
      <c r="IL119" s="67"/>
      <c r="IM119" s="67"/>
      <c r="IN119" s="67"/>
      <c r="IO119" s="67"/>
      <c r="IP119" s="67"/>
      <c r="IQ119" s="67"/>
      <c r="IR119" s="67"/>
      <c r="IS119" s="67"/>
      <c r="IT119" s="67"/>
      <c r="IU119" s="67"/>
      <c r="IV119" s="67"/>
    </row>
    <row r="120" spans="1:256" ht="12.6" customHeight="1" x14ac:dyDescent="0.2">
      <c r="A120" s="7" t="s">
        <v>41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>
        <v>3.695338</v>
      </c>
      <c r="P120" s="35">
        <v>3.6937609999999999</v>
      </c>
      <c r="Q120" s="35">
        <v>3.6174390000000001</v>
      </c>
      <c r="R120" s="35">
        <v>3.558513</v>
      </c>
      <c r="S120" s="35">
        <v>3.5028359999999998</v>
      </c>
      <c r="T120" s="35">
        <v>3.4928889999999999</v>
      </c>
      <c r="U120" s="35">
        <v>3.4981369999999998</v>
      </c>
      <c r="V120" s="35">
        <v>3.3667180000000001</v>
      </c>
      <c r="W120" s="35">
        <v>3.314457</v>
      </c>
      <c r="X120" s="35">
        <v>3.3082929999999999</v>
      </c>
      <c r="Y120" s="35">
        <v>3.3040959999999999</v>
      </c>
      <c r="Z120" s="35">
        <v>3.400919</v>
      </c>
      <c r="AA120" s="35">
        <v>3.3252869999999999</v>
      </c>
      <c r="AB120" s="35">
        <v>3.321679</v>
      </c>
      <c r="AC120" s="35">
        <v>3.3093819999999998</v>
      </c>
      <c r="AD120" s="35">
        <v>3.4182489999999999</v>
      </c>
      <c r="AE120" s="35">
        <v>3.3188810000000002</v>
      </c>
      <c r="AF120" s="35">
        <v>3.3085680000000002</v>
      </c>
      <c r="AG120" s="35">
        <v>3.2206130000000002</v>
      </c>
      <c r="AH120" s="35">
        <v>3.1569829999999999</v>
      </c>
      <c r="AI120" s="35">
        <v>3.1091730000000002</v>
      </c>
      <c r="AJ120" s="35">
        <v>3.0863489999999998</v>
      </c>
      <c r="AK120" s="35">
        <v>3.0467559999999998</v>
      </c>
      <c r="AL120" s="35">
        <v>3.0648439999999999</v>
      </c>
      <c r="AM120" s="35">
        <v>2.9097949999999999</v>
      </c>
      <c r="AN120" s="35">
        <v>2.8163819999999999</v>
      </c>
      <c r="AO120" s="35">
        <v>2.767258</v>
      </c>
      <c r="AP120" s="35">
        <v>2.7583329999999999</v>
      </c>
      <c r="AQ120" s="35">
        <v>2.6376460000000002</v>
      </c>
      <c r="AR120" s="35">
        <v>2.5252520000000001</v>
      </c>
      <c r="AS120" s="35">
        <v>2.4280110000000001</v>
      </c>
      <c r="AT120" s="35">
        <v>2.3773599999999999</v>
      </c>
      <c r="AU120" s="35">
        <v>2.3863650000000001</v>
      </c>
      <c r="AV120" s="35">
        <v>2.3372950000000001</v>
      </c>
      <c r="AW120" s="35">
        <v>2.2603110000000002</v>
      </c>
      <c r="AX120" s="35">
        <v>2.286432</v>
      </c>
      <c r="AY120" s="35">
        <v>2.2566069999999998</v>
      </c>
      <c r="AZ120" s="35">
        <v>2.3228550000000001</v>
      </c>
      <c r="BA120" s="35">
        <v>2.2134269999999998</v>
      </c>
      <c r="BB120" s="35">
        <v>2.255128</v>
      </c>
      <c r="BC120" s="35">
        <v>2.2161949999999999</v>
      </c>
      <c r="BD120" s="35">
        <v>2.2028629999999998</v>
      </c>
      <c r="BE120" s="35">
        <v>2.1503019999999999</v>
      </c>
      <c r="BF120" s="35">
        <v>2.1753469999999999</v>
      </c>
      <c r="BG120" s="35">
        <v>2.1398320000000002</v>
      </c>
      <c r="BH120" s="36">
        <v>2.0802719999999999</v>
      </c>
    </row>
    <row r="121" spans="1:256" s="68" customFormat="1" ht="12.75" customHeight="1" x14ac:dyDescent="0.2">
      <c r="A121" s="69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109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  <c r="IJ121" s="67"/>
      <c r="IK121" s="67"/>
      <c r="IL121" s="67"/>
      <c r="IM121" s="67"/>
      <c r="IN121" s="67"/>
      <c r="IO121" s="67"/>
      <c r="IP121" s="67"/>
      <c r="IQ121" s="67"/>
      <c r="IR121" s="67"/>
      <c r="IS121" s="67"/>
      <c r="IT121" s="67"/>
      <c r="IU121" s="67"/>
      <c r="IV121" s="67"/>
    </row>
    <row r="122" spans="1:256" ht="12.75" customHeight="1" x14ac:dyDescent="0.2">
      <c r="A122" s="7" t="s">
        <v>44</v>
      </c>
      <c r="B122" s="35">
        <v>4.4109999999999996</v>
      </c>
      <c r="C122" s="35">
        <v>3.972</v>
      </c>
      <c r="D122" s="35">
        <v>3.714</v>
      </c>
      <c r="E122" s="35">
        <v>3.3980000000000001</v>
      </c>
      <c r="F122" s="35">
        <v>10.122</v>
      </c>
      <c r="G122" s="35">
        <v>11.693</v>
      </c>
      <c r="H122" s="35">
        <v>12.891999999999999</v>
      </c>
      <c r="I122" s="35">
        <v>19.283000000000001</v>
      </c>
      <c r="J122" s="35">
        <v>13.618</v>
      </c>
      <c r="K122" s="35">
        <v>13.058999999999999</v>
      </c>
      <c r="L122" s="35">
        <v>13.929</v>
      </c>
      <c r="M122" s="35">
        <v>8.923</v>
      </c>
      <c r="N122" s="35">
        <v>7.8789999999999996</v>
      </c>
      <c r="O122" s="35">
        <v>8.1140000000000008</v>
      </c>
      <c r="P122" s="35">
        <v>6.9829999999999997</v>
      </c>
      <c r="Q122" s="35">
        <v>6.2779999999999996</v>
      </c>
      <c r="R122" s="35">
        <v>7.7889999999999997</v>
      </c>
      <c r="S122" s="35">
        <v>8.8480000000000008</v>
      </c>
      <c r="T122" s="35">
        <v>8.7859999999999996</v>
      </c>
      <c r="U122" s="35">
        <v>8.4629999999999992</v>
      </c>
      <c r="V122" s="35">
        <v>7.7489999999999997</v>
      </c>
      <c r="W122" s="35">
        <v>8.0229999999999997</v>
      </c>
      <c r="X122" s="35">
        <v>8.0619999999999994</v>
      </c>
      <c r="Y122" s="35">
        <v>9.7989999999999995</v>
      </c>
      <c r="Z122" s="35">
        <v>10.106999999999999</v>
      </c>
      <c r="AA122" s="35">
        <v>8.5500000000000007</v>
      </c>
      <c r="AB122" s="35">
        <v>8.657</v>
      </c>
      <c r="AC122" s="35">
        <v>7.9340000000000002</v>
      </c>
      <c r="AD122" s="35">
        <v>7.8440000000000003</v>
      </c>
      <c r="AE122" s="35">
        <v>6.8079999999999998</v>
      </c>
      <c r="AF122" s="35">
        <v>6.26</v>
      </c>
      <c r="AG122" s="35">
        <v>5.8150000000000004</v>
      </c>
      <c r="AH122" s="35">
        <v>5.1079999999999997</v>
      </c>
      <c r="AI122" s="35">
        <v>5.125</v>
      </c>
      <c r="AJ122" s="35">
        <v>5.0679999999999996</v>
      </c>
      <c r="AK122" s="35">
        <v>4.4240000000000004</v>
      </c>
      <c r="AL122" s="35">
        <v>5.63</v>
      </c>
      <c r="AM122" s="35">
        <v>5.21</v>
      </c>
      <c r="AN122" s="35">
        <v>4.8579999999999997</v>
      </c>
      <c r="AO122" s="35">
        <v>4.4870000000000001</v>
      </c>
      <c r="AP122" s="35">
        <v>2.4940000000000002</v>
      </c>
      <c r="AQ122" s="35">
        <v>2.7389999999999999</v>
      </c>
      <c r="AR122" s="35">
        <v>2.8879999999999999</v>
      </c>
      <c r="AS122" s="35">
        <v>2.1150000000000002</v>
      </c>
      <c r="AT122" s="35">
        <v>2.2250000000000001</v>
      </c>
      <c r="AU122" s="35">
        <v>2.0070000000000001</v>
      </c>
      <c r="AV122" s="35">
        <v>2.3639999999999999</v>
      </c>
      <c r="AW122" s="35">
        <v>2.7080000000000002</v>
      </c>
      <c r="AX122" s="35">
        <v>2.8050000000000002</v>
      </c>
      <c r="AY122" s="35">
        <v>2.7810000000000001</v>
      </c>
      <c r="AZ122" s="35">
        <v>2.444</v>
      </c>
      <c r="BA122" s="35">
        <v>2.0590000000000002</v>
      </c>
      <c r="BB122" s="35">
        <v>1.635</v>
      </c>
      <c r="BC122" s="35">
        <v>1.6839999999999999</v>
      </c>
      <c r="BD122" s="35">
        <v>1.288</v>
      </c>
      <c r="BE122" s="35">
        <v>1.3</v>
      </c>
      <c r="BF122" s="35">
        <v>1.179</v>
      </c>
      <c r="BG122" s="35">
        <v>1.006</v>
      </c>
      <c r="BH122" s="36">
        <v>0.77800000000000002</v>
      </c>
    </row>
    <row r="123" spans="1:256" s="68" customFormat="1" ht="12.75" customHeight="1" x14ac:dyDescent="0.2">
      <c r="A123" s="82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88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  <c r="IJ123" s="67"/>
      <c r="IK123" s="67"/>
      <c r="IL123" s="67"/>
      <c r="IM123" s="67"/>
      <c r="IN123" s="67"/>
      <c r="IO123" s="67"/>
      <c r="IP123" s="67"/>
      <c r="IQ123" s="67"/>
      <c r="IR123" s="67"/>
      <c r="IS123" s="67"/>
      <c r="IT123" s="67"/>
      <c r="IU123" s="67"/>
      <c r="IV123" s="67"/>
    </row>
    <row r="124" spans="1:256" ht="12.6" customHeight="1" x14ac:dyDescent="0.2">
      <c r="A124" s="31" t="s">
        <v>45</v>
      </c>
      <c r="B124" s="32"/>
      <c r="C124" s="32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2"/>
      <c r="O124" s="32"/>
      <c r="P124" s="32"/>
      <c r="Q124" s="32"/>
      <c r="R124" s="32"/>
      <c r="S124" s="32"/>
      <c r="T124" s="33"/>
      <c r="U124" s="33"/>
      <c r="V124" s="32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8"/>
    </row>
    <row r="125" spans="1:256" s="68" customFormat="1" ht="12.75" customHeight="1" x14ac:dyDescent="0.2">
      <c r="A125" s="80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88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  <c r="IJ125" s="67"/>
      <c r="IK125" s="67"/>
      <c r="IL125" s="67"/>
      <c r="IM125" s="67"/>
      <c r="IN125" s="67"/>
      <c r="IO125" s="67"/>
      <c r="IP125" s="67"/>
      <c r="IQ125" s="67"/>
      <c r="IR125" s="67"/>
      <c r="IS125" s="67"/>
      <c r="IT125" s="67"/>
      <c r="IU125" s="67"/>
      <c r="IV125" s="67"/>
    </row>
    <row r="126" spans="1:256" ht="12.6" customHeight="1" x14ac:dyDescent="0.2">
      <c r="A126" s="7" t="s">
        <v>41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>
        <v>1.687513</v>
      </c>
      <c r="P126" s="35">
        <v>1.6903550000000001</v>
      </c>
      <c r="Q126" s="35">
        <v>1.6985300000000001</v>
      </c>
      <c r="R126" s="35">
        <v>1.6976500000000001</v>
      </c>
      <c r="S126" s="35">
        <v>1.6928259999999999</v>
      </c>
      <c r="T126" s="35">
        <v>1.6925939999999999</v>
      </c>
      <c r="U126" s="35">
        <v>1.694993</v>
      </c>
      <c r="V126" s="35">
        <v>1.683737</v>
      </c>
      <c r="W126" s="35">
        <v>1.6817489999999999</v>
      </c>
      <c r="X126" s="35">
        <v>1.6730879999999999</v>
      </c>
      <c r="Y126" s="35">
        <v>1.664023</v>
      </c>
      <c r="Z126" s="35">
        <v>1.6520220000000001</v>
      </c>
      <c r="AA126" s="35">
        <v>1.652747</v>
      </c>
      <c r="AB126" s="35">
        <v>1.6449860000000001</v>
      </c>
      <c r="AC126" s="35">
        <v>1.6457870000000001</v>
      </c>
      <c r="AD126" s="35">
        <v>1.65134</v>
      </c>
      <c r="AE126" s="35">
        <v>1.7218549999999999</v>
      </c>
      <c r="AF126" s="35">
        <v>1.7294400000000001</v>
      </c>
      <c r="AG126" s="35">
        <v>1.7773639999999999</v>
      </c>
      <c r="AH126" s="35">
        <v>1.7748250000000001</v>
      </c>
      <c r="AI126" s="35">
        <v>1.7877289999999999</v>
      </c>
      <c r="AJ126" s="35">
        <v>1.790313</v>
      </c>
      <c r="AK126" s="35">
        <v>1.8028390000000001</v>
      </c>
      <c r="AL126" s="35">
        <v>1.8171809999999999</v>
      </c>
      <c r="AM126" s="35">
        <v>1.8135859999999999</v>
      </c>
      <c r="AN126" s="35">
        <v>1.8174539999999999</v>
      </c>
      <c r="AO126" s="35">
        <v>1.8193060000000001</v>
      </c>
      <c r="AP126" s="35">
        <v>1.833045</v>
      </c>
      <c r="AQ126" s="35">
        <v>1.811169</v>
      </c>
      <c r="AR126" s="35">
        <v>1.80477</v>
      </c>
      <c r="AS126" s="35">
        <v>1.802791</v>
      </c>
      <c r="AT126" s="35">
        <v>1.8085359999999999</v>
      </c>
      <c r="AU126" s="35">
        <v>1.8244180000000001</v>
      </c>
      <c r="AV126" s="35">
        <v>1.8307420000000001</v>
      </c>
      <c r="AW126" s="35">
        <v>1.835375</v>
      </c>
      <c r="AX126" s="35">
        <v>1.828927</v>
      </c>
      <c r="AY126" s="35">
        <v>1.8237559999999999</v>
      </c>
      <c r="AZ126" s="35">
        <v>1.8245819999999999</v>
      </c>
      <c r="BA126" s="35">
        <v>1.846622</v>
      </c>
      <c r="BB126" s="35">
        <v>1.852608</v>
      </c>
      <c r="BC126" s="35">
        <v>1.868665</v>
      </c>
      <c r="BD126" s="35">
        <v>1.885888</v>
      </c>
      <c r="BE126" s="35">
        <v>1.9003220000000001</v>
      </c>
      <c r="BF126" s="35">
        <v>1.9046069999999999</v>
      </c>
      <c r="BG126" s="35">
        <v>1.9203209999999999</v>
      </c>
      <c r="BH126" s="36">
        <v>1.9347760000000001</v>
      </c>
    </row>
    <row r="127" spans="1:256" s="68" customFormat="1" ht="12.6" customHeight="1" x14ac:dyDescent="0.2">
      <c r="A127" s="69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109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  <c r="IJ127" s="67"/>
      <c r="IK127" s="67"/>
      <c r="IL127" s="67"/>
      <c r="IM127" s="67"/>
      <c r="IN127" s="67"/>
      <c r="IO127" s="67"/>
      <c r="IP127" s="67"/>
      <c r="IQ127" s="67"/>
      <c r="IR127" s="67"/>
      <c r="IS127" s="67"/>
      <c r="IT127" s="67"/>
      <c r="IU127" s="67"/>
      <c r="IV127" s="67"/>
    </row>
    <row r="128" spans="1:256" ht="12.6" customHeight="1" x14ac:dyDescent="0.2">
      <c r="A128" s="7" t="s">
        <v>44</v>
      </c>
      <c r="B128" s="35">
        <v>2.552</v>
      </c>
      <c r="C128" s="35">
        <v>2.7210000000000001</v>
      </c>
      <c r="D128" s="35">
        <v>3.1960000000000002</v>
      </c>
      <c r="E128" s="35">
        <v>3.3479999999999999</v>
      </c>
      <c r="F128" s="35">
        <v>3.39</v>
      </c>
      <c r="G128" s="35">
        <v>3.5110000000000001</v>
      </c>
      <c r="H128" s="35">
        <v>3.1880000000000002</v>
      </c>
      <c r="I128" s="35">
        <v>2.835</v>
      </c>
      <c r="J128" s="35">
        <v>2.8809999999999998</v>
      </c>
      <c r="K128" s="35">
        <v>3.3119999999999998</v>
      </c>
      <c r="L128" s="35">
        <v>3.3519999999999999</v>
      </c>
      <c r="M128" s="35">
        <v>3.3919999999999999</v>
      </c>
      <c r="N128" s="35">
        <v>3.1869999999999998</v>
      </c>
      <c r="O128" s="35">
        <v>2.7509999999999999</v>
      </c>
      <c r="P128" s="35">
        <v>2.6560000000000001</v>
      </c>
      <c r="Q128" s="35">
        <v>2.835</v>
      </c>
      <c r="R128" s="35">
        <v>3.16</v>
      </c>
      <c r="S128" s="35">
        <v>3.7679999999999998</v>
      </c>
      <c r="T128" s="35">
        <v>3.7160000000000002</v>
      </c>
      <c r="U128" s="35">
        <v>3.5390000000000001</v>
      </c>
      <c r="V128" s="35">
        <v>3.2890000000000001</v>
      </c>
      <c r="W128" s="35">
        <v>2.8359999999999999</v>
      </c>
      <c r="X128" s="35">
        <v>3.0249999999999999</v>
      </c>
      <c r="Y128" s="35">
        <v>2.9910000000000001</v>
      </c>
      <c r="Z128" s="35">
        <v>2.9729999999999999</v>
      </c>
      <c r="AA128" s="35">
        <v>2.988</v>
      </c>
      <c r="AB128" s="35">
        <v>2.6509999999999998</v>
      </c>
      <c r="AC128" s="35">
        <v>2.6669999999999998</v>
      </c>
      <c r="AD128" s="35">
        <v>2.5960000000000001</v>
      </c>
      <c r="AE128" s="35">
        <v>2.1419999999999999</v>
      </c>
      <c r="AF128" s="35">
        <v>2.1219999999999999</v>
      </c>
      <c r="AG128" s="35">
        <v>1.776</v>
      </c>
      <c r="AH128" s="35">
        <v>1.619</v>
      </c>
      <c r="AI128" s="35">
        <v>1.788</v>
      </c>
      <c r="AJ128" s="35">
        <v>1.7430000000000001</v>
      </c>
      <c r="AK128" s="35">
        <v>1.8089999999999999</v>
      </c>
      <c r="AL128" s="35">
        <v>1.8660000000000001</v>
      </c>
      <c r="AM128" s="35">
        <v>1.5649999999999999</v>
      </c>
      <c r="AN128" s="35">
        <v>1.581</v>
      </c>
      <c r="AO128" s="35">
        <v>1.8480000000000001</v>
      </c>
      <c r="AP128" s="35">
        <v>1.6579999999999999</v>
      </c>
      <c r="AQ128" s="35">
        <v>1.6419999999999999</v>
      </c>
      <c r="AR128" s="35">
        <v>1.708</v>
      </c>
      <c r="AS128" s="35">
        <v>1.228</v>
      </c>
      <c r="AT128" s="35">
        <v>1.286</v>
      </c>
      <c r="AU128" s="35">
        <v>1.1200000000000001</v>
      </c>
      <c r="AV128" s="35">
        <v>0.93899999999999995</v>
      </c>
      <c r="AW128" s="35">
        <v>0.91900000000000004</v>
      </c>
      <c r="AX128" s="35">
        <v>0.94099999999999995</v>
      </c>
      <c r="AY128" s="35">
        <v>0.90300000000000002</v>
      </c>
      <c r="AZ128" s="35">
        <v>0.88</v>
      </c>
      <c r="BA128" s="35">
        <v>0.872</v>
      </c>
      <c r="BB128" s="35">
        <v>0.89300000000000002</v>
      </c>
      <c r="BC128" s="35">
        <v>1.06</v>
      </c>
      <c r="BD128" s="35">
        <v>1.2709999999999999</v>
      </c>
      <c r="BE128" s="35">
        <v>1.1970000000000001</v>
      </c>
      <c r="BF128" s="35">
        <v>1.01</v>
      </c>
      <c r="BG128" s="35">
        <v>0.77900000000000003</v>
      </c>
      <c r="BH128" s="36">
        <v>0.495</v>
      </c>
    </row>
    <row r="129" spans="1:256" s="68" customFormat="1" ht="12.6" customHeight="1" x14ac:dyDescent="0.2">
      <c r="A129" s="69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  <c r="IJ129" s="67"/>
      <c r="IK129" s="67"/>
      <c r="IL129" s="67"/>
      <c r="IM129" s="67"/>
      <c r="IN129" s="67"/>
      <c r="IO129" s="67"/>
      <c r="IP129" s="67"/>
      <c r="IQ129" s="67"/>
      <c r="IR129" s="67"/>
      <c r="IS129" s="67"/>
      <c r="IT129" s="67"/>
      <c r="IU129" s="67"/>
      <c r="IV129" s="67"/>
    </row>
    <row r="130" spans="1:256" ht="12.75" customHeight="1" x14ac:dyDescent="0.2">
      <c r="A130" s="3" t="s">
        <v>46</v>
      </c>
      <c r="B130" s="4"/>
      <c r="C130" s="4"/>
      <c r="D130" s="5"/>
      <c r="E130" s="5"/>
      <c r="F130" s="5"/>
      <c r="G130" s="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</row>
    <row r="131" spans="1:256" s="68" customFormat="1" ht="12.6" customHeight="1" x14ac:dyDescent="0.2">
      <c r="A131" s="69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  <c r="IJ131" s="67"/>
      <c r="IK131" s="67"/>
      <c r="IL131" s="67"/>
      <c r="IM131" s="67"/>
      <c r="IN131" s="67"/>
      <c r="IO131" s="67"/>
      <c r="IP131" s="67"/>
      <c r="IQ131" s="67"/>
      <c r="IR131" s="67"/>
      <c r="IS131" s="67"/>
      <c r="IT131" s="67"/>
      <c r="IU131" s="67"/>
      <c r="IV131" s="67"/>
    </row>
    <row r="132" spans="1:256" ht="11.25" hidden="1" customHeight="1" x14ac:dyDescent="0.2">
      <c r="B132" s="13">
        <v>26924</v>
      </c>
      <c r="C132" s="13">
        <v>96332</v>
      </c>
      <c r="D132" s="13">
        <v>134414</v>
      </c>
      <c r="E132" s="13">
        <v>30337</v>
      </c>
      <c r="F132" s="13">
        <v>24277</v>
      </c>
      <c r="G132" s="13">
        <v>90327</v>
      </c>
      <c r="H132" s="13">
        <v>133661</v>
      </c>
      <c r="I132" s="13">
        <v>23722</v>
      </c>
      <c r="J132" s="13">
        <v>20477</v>
      </c>
      <c r="K132" s="13">
        <v>81211</v>
      </c>
      <c r="L132" s="13">
        <v>139112</v>
      </c>
      <c r="M132" s="13">
        <v>25852</v>
      </c>
      <c r="N132" s="13">
        <v>21781</v>
      </c>
      <c r="O132" s="13">
        <v>85354</v>
      </c>
      <c r="P132" s="13">
        <v>144044</v>
      </c>
      <c r="Q132" s="13">
        <v>26645</v>
      </c>
      <c r="R132" s="13">
        <v>23306</v>
      </c>
      <c r="S132" s="13">
        <v>86626</v>
      </c>
      <c r="T132" s="13">
        <v>138122</v>
      </c>
      <c r="U132" s="13">
        <v>28522</v>
      </c>
      <c r="V132" s="13">
        <v>23015</v>
      </c>
      <c r="W132" s="13">
        <v>82244</v>
      </c>
      <c r="X132" s="13">
        <v>137330</v>
      </c>
      <c r="Y132" s="13">
        <v>27639</v>
      </c>
      <c r="Z132" s="13">
        <v>23248</v>
      </c>
      <c r="AA132" s="13">
        <v>86247</v>
      </c>
      <c r="AB132" s="13">
        <v>137359</v>
      </c>
      <c r="AC132" s="13">
        <v>27305</v>
      </c>
      <c r="AD132" s="13">
        <v>23594</v>
      </c>
      <c r="AE132" s="13">
        <v>90118</v>
      </c>
      <c r="AF132" s="13">
        <v>146525</v>
      </c>
      <c r="AG132" s="13">
        <v>30043</v>
      </c>
      <c r="AH132" s="13">
        <v>25685</v>
      </c>
      <c r="AI132" s="13">
        <v>83667</v>
      </c>
      <c r="AJ132" s="13">
        <v>150336</v>
      </c>
      <c r="AK132" s="13">
        <v>30827</v>
      </c>
      <c r="AL132" s="13">
        <v>26831</v>
      </c>
      <c r="AM132" s="13">
        <v>96347</v>
      </c>
      <c r="AN132" s="13">
        <v>150630</v>
      </c>
      <c r="AO132" s="13">
        <v>32287</v>
      </c>
      <c r="AP132" s="13">
        <v>30305</v>
      </c>
      <c r="AQ132" s="13">
        <v>99428</v>
      </c>
      <c r="AR132" s="13">
        <v>142678</v>
      </c>
      <c r="AS132" s="13">
        <v>32502</v>
      </c>
      <c r="AT132" s="13">
        <v>28192</v>
      </c>
      <c r="AU132" s="1">
        <v>100057</v>
      </c>
      <c r="AV132" s="1">
        <v>147442</v>
      </c>
      <c r="AW132" s="1">
        <v>34472</v>
      </c>
      <c r="AX132" s="13">
        <v>18751</v>
      </c>
      <c r="AY132" s="13">
        <v>27070</v>
      </c>
      <c r="AZ132" s="13">
        <v>117571</v>
      </c>
      <c r="BA132" s="13">
        <v>14885</v>
      </c>
      <c r="BB132" s="13">
        <v>12121</v>
      </c>
      <c r="BC132" s="13">
        <v>56901</v>
      </c>
      <c r="BD132" s="13">
        <v>137199</v>
      </c>
      <c r="BE132" s="13">
        <v>24225</v>
      </c>
      <c r="BF132" s="13">
        <v>18922</v>
      </c>
      <c r="BG132" s="1">
        <v>89355</v>
      </c>
    </row>
    <row r="133" spans="1:256" ht="12.6" customHeight="1" x14ac:dyDescent="0.2">
      <c r="A133" s="7" t="s">
        <v>47</v>
      </c>
      <c r="B133" s="8">
        <f t="shared" ref="B133:AG133" si="82">B132/1000</f>
        <v>26.923999999999999</v>
      </c>
      <c r="C133" s="8">
        <f t="shared" si="82"/>
        <v>96.331999999999994</v>
      </c>
      <c r="D133" s="8">
        <f t="shared" si="82"/>
        <v>134.41399999999999</v>
      </c>
      <c r="E133" s="8">
        <f t="shared" si="82"/>
        <v>30.337</v>
      </c>
      <c r="F133" s="8">
        <f t="shared" si="82"/>
        <v>24.277000000000001</v>
      </c>
      <c r="G133" s="8">
        <f t="shared" si="82"/>
        <v>90.326999999999998</v>
      </c>
      <c r="H133" s="8">
        <f t="shared" si="82"/>
        <v>133.661</v>
      </c>
      <c r="I133" s="8">
        <f t="shared" si="82"/>
        <v>23.722000000000001</v>
      </c>
      <c r="J133" s="8">
        <f t="shared" si="82"/>
        <v>20.477</v>
      </c>
      <c r="K133" s="8">
        <f t="shared" si="82"/>
        <v>81.210999999999999</v>
      </c>
      <c r="L133" s="8">
        <f t="shared" si="82"/>
        <v>139.11199999999999</v>
      </c>
      <c r="M133" s="8">
        <f t="shared" si="82"/>
        <v>25.852</v>
      </c>
      <c r="N133" s="8">
        <f t="shared" si="82"/>
        <v>21.780999999999999</v>
      </c>
      <c r="O133" s="8">
        <f t="shared" si="82"/>
        <v>85.353999999999999</v>
      </c>
      <c r="P133" s="8">
        <f t="shared" si="82"/>
        <v>144.04400000000001</v>
      </c>
      <c r="Q133" s="8">
        <f t="shared" si="82"/>
        <v>26.645</v>
      </c>
      <c r="R133" s="8">
        <f t="shared" si="82"/>
        <v>23.306000000000001</v>
      </c>
      <c r="S133" s="8">
        <f t="shared" si="82"/>
        <v>86.626000000000005</v>
      </c>
      <c r="T133" s="8">
        <f t="shared" si="82"/>
        <v>138.12200000000001</v>
      </c>
      <c r="U133" s="8">
        <f t="shared" si="82"/>
        <v>28.521999999999998</v>
      </c>
      <c r="V133" s="8">
        <f t="shared" si="82"/>
        <v>23.015000000000001</v>
      </c>
      <c r="W133" s="8">
        <f t="shared" si="82"/>
        <v>82.244</v>
      </c>
      <c r="X133" s="8">
        <f t="shared" si="82"/>
        <v>137.33000000000001</v>
      </c>
      <c r="Y133" s="8">
        <f t="shared" si="82"/>
        <v>27.638999999999999</v>
      </c>
      <c r="Z133" s="8">
        <f t="shared" si="82"/>
        <v>23.248000000000001</v>
      </c>
      <c r="AA133" s="8">
        <f t="shared" si="82"/>
        <v>86.247</v>
      </c>
      <c r="AB133" s="8">
        <f t="shared" si="82"/>
        <v>137.35900000000001</v>
      </c>
      <c r="AC133" s="8">
        <f t="shared" si="82"/>
        <v>27.305</v>
      </c>
      <c r="AD133" s="8">
        <f t="shared" si="82"/>
        <v>23.594000000000001</v>
      </c>
      <c r="AE133" s="8">
        <f t="shared" si="82"/>
        <v>90.117999999999995</v>
      </c>
      <c r="AF133" s="8">
        <f t="shared" si="82"/>
        <v>146.52500000000001</v>
      </c>
      <c r="AG133" s="8">
        <f t="shared" si="82"/>
        <v>30.042999999999999</v>
      </c>
      <c r="AH133" s="8">
        <f t="shared" ref="AH133:BG133" si="83">AH132/1000</f>
        <v>25.684999999999999</v>
      </c>
      <c r="AI133" s="8">
        <f t="shared" si="83"/>
        <v>83.667000000000002</v>
      </c>
      <c r="AJ133" s="8">
        <f t="shared" si="83"/>
        <v>150.33600000000001</v>
      </c>
      <c r="AK133" s="8">
        <f t="shared" si="83"/>
        <v>30.827000000000002</v>
      </c>
      <c r="AL133" s="8">
        <f t="shared" si="83"/>
        <v>26.831</v>
      </c>
      <c r="AM133" s="8">
        <f t="shared" si="83"/>
        <v>96.346999999999994</v>
      </c>
      <c r="AN133" s="8">
        <f t="shared" si="83"/>
        <v>150.63</v>
      </c>
      <c r="AO133" s="8">
        <f t="shared" si="83"/>
        <v>32.286999999999999</v>
      </c>
      <c r="AP133" s="8">
        <f t="shared" si="83"/>
        <v>30.305</v>
      </c>
      <c r="AQ133" s="8">
        <f t="shared" si="83"/>
        <v>99.427999999999997</v>
      </c>
      <c r="AR133" s="8">
        <f t="shared" si="83"/>
        <v>142.678</v>
      </c>
      <c r="AS133" s="8">
        <f t="shared" si="83"/>
        <v>32.502000000000002</v>
      </c>
      <c r="AT133" s="8">
        <f t="shared" si="83"/>
        <v>28.192</v>
      </c>
      <c r="AU133" s="8">
        <f t="shared" si="83"/>
        <v>100.057</v>
      </c>
      <c r="AV133" s="8">
        <f t="shared" si="83"/>
        <v>147.44200000000001</v>
      </c>
      <c r="AW133" s="8">
        <f t="shared" si="83"/>
        <v>34.472000000000001</v>
      </c>
      <c r="AX133" s="8">
        <f t="shared" si="83"/>
        <v>18.751000000000001</v>
      </c>
      <c r="AY133" s="8">
        <f t="shared" si="83"/>
        <v>27.07</v>
      </c>
      <c r="AZ133" s="8">
        <f t="shared" si="83"/>
        <v>117.571</v>
      </c>
      <c r="BA133" s="8">
        <f t="shared" si="83"/>
        <v>14.885</v>
      </c>
      <c r="BB133" s="8">
        <f t="shared" si="83"/>
        <v>12.121</v>
      </c>
      <c r="BC133" s="8">
        <f t="shared" si="83"/>
        <v>56.901000000000003</v>
      </c>
      <c r="BD133" s="8">
        <f t="shared" si="83"/>
        <v>137.19900000000001</v>
      </c>
      <c r="BE133" s="8">
        <f t="shared" si="83"/>
        <v>24.225000000000001</v>
      </c>
      <c r="BF133" s="8">
        <f t="shared" si="83"/>
        <v>18.922000000000001</v>
      </c>
      <c r="BG133" s="9">
        <f t="shared" si="83"/>
        <v>89.355000000000004</v>
      </c>
    </row>
    <row r="134" spans="1:256" s="68" customFormat="1" ht="12.6" customHeight="1" x14ac:dyDescent="0.2">
      <c r="A134" s="80" t="s">
        <v>9</v>
      </c>
      <c r="B134" s="81"/>
      <c r="C134" s="81"/>
      <c r="D134" s="81"/>
      <c r="E134" s="81"/>
      <c r="F134" s="81">
        <f t="shared" ref="F134:AK134" si="84">F133/B133*100-100</f>
        <v>-9.8313772099242271</v>
      </c>
      <c r="G134" s="81">
        <f t="shared" si="84"/>
        <v>-6.2336502927376074</v>
      </c>
      <c r="H134" s="81">
        <f t="shared" si="84"/>
        <v>-0.56020950198639241</v>
      </c>
      <c r="I134" s="81">
        <f t="shared" si="84"/>
        <v>-21.80505653162804</v>
      </c>
      <c r="J134" s="81">
        <f t="shared" si="84"/>
        <v>-15.652675371751045</v>
      </c>
      <c r="K134" s="81">
        <f t="shared" si="84"/>
        <v>-10.09222048778328</v>
      </c>
      <c r="L134" s="81">
        <f t="shared" si="84"/>
        <v>4.0782277552913655</v>
      </c>
      <c r="M134" s="81">
        <f t="shared" si="84"/>
        <v>8.9790068291037812</v>
      </c>
      <c r="N134" s="81">
        <f t="shared" si="84"/>
        <v>6.3681203301264873</v>
      </c>
      <c r="O134" s="81">
        <f t="shared" si="84"/>
        <v>5.101525655391498</v>
      </c>
      <c r="P134" s="81">
        <f t="shared" si="84"/>
        <v>3.5453447581804625</v>
      </c>
      <c r="Q134" s="81">
        <f t="shared" si="84"/>
        <v>3.0674609314559831</v>
      </c>
      <c r="R134" s="81">
        <f t="shared" si="84"/>
        <v>7.0015150819521637</v>
      </c>
      <c r="S134" s="81">
        <f t="shared" si="84"/>
        <v>1.4902640766689501</v>
      </c>
      <c r="T134" s="81">
        <f t="shared" si="84"/>
        <v>-4.1112437866207614</v>
      </c>
      <c r="U134" s="81">
        <f t="shared" si="84"/>
        <v>7.044473634828293</v>
      </c>
      <c r="V134" s="81">
        <f t="shared" si="84"/>
        <v>-1.2486055093109059</v>
      </c>
      <c r="W134" s="81">
        <f t="shared" si="84"/>
        <v>-5.0585274628864454</v>
      </c>
      <c r="X134" s="81">
        <f t="shared" si="84"/>
        <v>-0.57340611922792561</v>
      </c>
      <c r="Y134" s="81">
        <f t="shared" si="84"/>
        <v>-3.0958558305869133</v>
      </c>
      <c r="Z134" s="81">
        <f t="shared" si="84"/>
        <v>1.0123832283293552</v>
      </c>
      <c r="AA134" s="81">
        <f t="shared" si="84"/>
        <v>4.8672243567919935</v>
      </c>
      <c r="AB134" s="81">
        <f t="shared" si="84"/>
        <v>2.1117017403327054E-2</v>
      </c>
      <c r="AC134" s="81">
        <f t="shared" si="84"/>
        <v>-1.2084373530156682</v>
      </c>
      <c r="AD134" s="81">
        <f t="shared" si="84"/>
        <v>1.488300068823122</v>
      </c>
      <c r="AE134" s="81">
        <f t="shared" si="84"/>
        <v>4.4882720558396159</v>
      </c>
      <c r="AF134" s="81">
        <f t="shared" si="84"/>
        <v>6.6730247016941036</v>
      </c>
      <c r="AG134" s="81">
        <f t="shared" si="84"/>
        <v>10.027467496795467</v>
      </c>
      <c r="AH134" s="81">
        <f t="shared" si="84"/>
        <v>8.8624226498262146</v>
      </c>
      <c r="AI134" s="81">
        <f t="shared" si="84"/>
        <v>-7.1583923300561452</v>
      </c>
      <c r="AJ134" s="81">
        <f t="shared" si="84"/>
        <v>2.6009213444804686</v>
      </c>
      <c r="AK134" s="81">
        <f t="shared" si="84"/>
        <v>2.6095929168192384</v>
      </c>
      <c r="AL134" s="81">
        <f t="shared" ref="AL134:BG134" si="85">AL133/AH133*100-100</f>
        <v>4.4617481020050604</v>
      </c>
      <c r="AM134" s="81">
        <f t="shared" si="85"/>
        <v>15.155318106302346</v>
      </c>
      <c r="AN134" s="81">
        <f t="shared" si="85"/>
        <v>0.19556194125158299</v>
      </c>
      <c r="AO134" s="81">
        <f t="shared" si="85"/>
        <v>4.7361079573101392</v>
      </c>
      <c r="AP134" s="81">
        <f t="shared" si="85"/>
        <v>12.947709738735043</v>
      </c>
      <c r="AQ134" s="81">
        <f t="shared" si="85"/>
        <v>3.1978162267636776</v>
      </c>
      <c r="AR134" s="81">
        <f t="shared" si="85"/>
        <v>-5.279160857730858</v>
      </c>
      <c r="AS134" s="81">
        <f t="shared" si="85"/>
        <v>0.66590268529130014</v>
      </c>
      <c r="AT134" s="81">
        <f t="shared" si="85"/>
        <v>-6.9724467909585854</v>
      </c>
      <c r="AU134" s="81">
        <f t="shared" si="85"/>
        <v>0.63261857826768164</v>
      </c>
      <c r="AV134" s="81">
        <f t="shared" si="85"/>
        <v>3.3389870898106153</v>
      </c>
      <c r="AW134" s="81">
        <f t="shared" si="85"/>
        <v>6.061165466740519</v>
      </c>
      <c r="AX134" s="81">
        <f t="shared" si="85"/>
        <v>-33.488223609534614</v>
      </c>
      <c r="AY134" s="81">
        <f t="shared" si="85"/>
        <v>-72.945421109967313</v>
      </c>
      <c r="AZ134" s="81">
        <f t="shared" si="85"/>
        <v>-20.259491867988771</v>
      </c>
      <c r="BA134" s="81">
        <f t="shared" si="85"/>
        <v>-56.820027848688795</v>
      </c>
      <c r="BB134" s="81">
        <f t="shared" si="85"/>
        <v>-35.358114233907529</v>
      </c>
      <c r="BC134" s="81">
        <f t="shared" si="85"/>
        <v>110.19948282231252</v>
      </c>
      <c r="BD134" s="81">
        <f t="shared" si="85"/>
        <v>16.69459305440968</v>
      </c>
      <c r="BE134" s="81">
        <f t="shared" si="85"/>
        <v>62.747732616728257</v>
      </c>
      <c r="BF134" s="81">
        <f t="shared" si="85"/>
        <v>56.109231911558453</v>
      </c>
      <c r="BG134" s="81">
        <f t="shared" si="85"/>
        <v>57.035904465650844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  <c r="IJ134" s="67"/>
      <c r="IK134" s="67"/>
      <c r="IL134" s="67"/>
      <c r="IM134" s="67"/>
      <c r="IN134" s="67"/>
      <c r="IO134" s="67"/>
      <c r="IP134" s="67"/>
      <c r="IQ134" s="67"/>
      <c r="IR134" s="67"/>
      <c r="IS134" s="67"/>
      <c r="IT134" s="67"/>
      <c r="IU134" s="67"/>
      <c r="IV134" s="67"/>
    </row>
    <row r="135" spans="1:256" s="68" customFormat="1" ht="12.6" customHeight="1" x14ac:dyDescent="0.2">
      <c r="A135" s="82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  <c r="IJ135" s="67"/>
      <c r="IK135" s="67"/>
      <c r="IL135" s="67"/>
      <c r="IM135" s="67"/>
      <c r="IN135" s="67"/>
      <c r="IO135" s="67"/>
      <c r="IP135" s="67"/>
      <c r="IQ135" s="67"/>
      <c r="IR135" s="67"/>
      <c r="IS135" s="67"/>
      <c r="IT135" s="67"/>
      <c r="IU135" s="67"/>
      <c r="IV135" s="67"/>
    </row>
    <row r="136" spans="1:256" ht="12.75" hidden="1" customHeight="1" x14ac:dyDescent="0.2">
      <c r="A136" s="10"/>
      <c r="B136" s="13">
        <v>68837</v>
      </c>
      <c r="C136" s="13">
        <v>506943</v>
      </c>
      <c r="D136" s="13">
        <v>1166063</v>
      </c>
      <c r="E136" s="13">
        <v>76919</v>
      </c>
      <c r="F136" s="13">
        <v>66994</v>
      </c>
      <c r="G136" s="13">
        <v>457331</v>
      </c>
      <c r="H136" s="13">
        <v>1172859</v>
      </c>
      <c r="I136" s="13">
        <v>58110</v>
      </c>
      <c r="J136" s="13">
        <v>50498</v>
      </c>
      <c r="K136" s="13">
        <v>416989</v>
      </c>
      <c r="L136" s="13">
        <v>1167523</v>
      </c>
      <c r="M136" s="13">
        <v>67702</v>
      </c>
      <c r="N136" s="13">
        <v>52890</v>
      </c>
      <c r="O136" s="13">
        <v>433330</v>
      </c>
      <c r="P136" s="13">
        <v>1203234</v>
      </c>
      <c r="Q136" s="13">
        <v>62262</v>
      </c>
      <c r="R136" s="13">
        <v>51917</v>
      </c>
      <c r="S136" s="13">
        <v>402985</v>
      </c>
      <c r="T136" s="13">
        <v>1176179</v>
      </c>
      <c r="U136" s="13">
        <v>67747</v>
      </c>
      <c r="V136" s="13">
        <v>59757</v>
      </c>
      <c r="W136" s="13">
        <v>335228</v>
      </c>
      <c r="X136" s="13">
        <v>1023830</v>
      </c>
      <c r="Y136" s="13">
        <v>61704</v>
      </c>
      <c r="Z136" s="13">
        <v>48369</v>
      </c>
      <c r="AA136" s="13">
        <v>352776</v>
      </c>
      <c r="AB136" s="13">
        <v>1017362</v>
      </c>
      <c r="AC136" s="13">
        <v>64650</v>
      </c>
      <c r="AD136" s="13">
        <v>50957</v>
      </c>
      <c r="AE136" s="13">
        <v>352154</v>
      </c>
      <c r="AF136" s="13">
        <v>1018438</v>
      </c>
      <c r="AG136" s="13">
        <v>71006</v>
      </c>
      <c r="AH136" s="13">
        <v>60844</v>
      </c>
      <c r="AI136" s="13">
        <v>351287</v>
      </c>
      <c r="AJ136" s="13">
        <v>1056000</v>
      </c>
      <c r="AK136" s="13">
        <v>68867</v>
      </c>
      <c r="AL136" s="13">
        <v>61288</v>
      </c>
      <c r="AM136" s="13">
        <v>374858</v>
      </c>
      <c r="AN136" s="13">
        <v>1044217</v>
      </c>
      <c r="AO136" s="13">
        <v>71182</v>
      </c>
      <c r="AP136" s="13">
        <v>65919</v>
      </c>
      <c r="AQ136" s="13">
        <v>376700</v>
      </c>
      <c r="AR136" s="13">
        <v>1007742</v>
      </c>
      <c r="AS136" s="13">
        <v>72976</v>
      </c>
      <c r="AT136" s="39">
        <v>61185</v>
      </c>
      <c r="AU136" s="1">
        <v>393769</v>
      </c>
      <c r="AV136" s="1">
        <v>1025443</v>
      </c>
      <c r="AW136" s="39">
        <v>83104</v>
      </c>
      <c r="AX136" s="39">
        <v>51774</v>
      </c>
      <c r="AY136" s="13">
        <v>124684</v>
      </c>
      <c r="AZ136" s="13">
        <v>770172</v>
      </c>
      <c r="BA136" s="13">
        <v>52327</v>
      </c>
      <c r="BB136" s="13">
        <v>47205</v>
      </c>
      <c r="BC136" s="13">
        <v>268242</v>
      </c>
      <c r="BD136" s="13">
        <v>972370</v>
      </c>
      <c r="BE136" s="13">
        <v>63111</v>
      </c>
      <c r="BF136" s="13">
        <v>43771</v>
      </c>
      <c r="BG136" s="1">
        <v>370651</v>
      </c>
    </row>
    <row r="137" spans="1:256" ht="12.6" customHeight="1" x14ac:dyDescent="0.2">
      <c r="A137" s="7" t="s">
        <v>48</v>
      </c>
      <c r="B137" s="8">
        <f t="shared" ref="B137:AG137" si="86">B136/1000</f>
        <v>68.837000000000003</v>
      </c>
      <c r="C137" s="8">
        <f t="shared" si="86"/>
        <v>506.94299999999998</v>
      </c>
      <c r="D137" s="8">
        <f t="shared" si="86"/>
        <v>1166.0630000000001</v>
      </c>
      <c r="E137" s="8">
        <f t="shared" si="86"/>
        <v>76.918999999999997</v>
      </c>
      <c r="F137" s="8">
        <f t="shared" si="86"/>
        <v>66.994</v>
      </c>
      <c r="G137" s="8">
        <f t="shared" si="86"/>
        <v>457.33100000000002</v>
      </c>
      <c r="H137" s="8">
        <f t="shared" si="86"/>
        <v>1172.8589999999999</v>
      </c>
      <c r="I137" s="8">
        <f t="shared" si="86"/>
        <v>58.11</v>
      </c>
      <c r="J137" s="8">
        <f t="shared" si="86"/>
        <v>50.497999999999998</v>
      </c>
      <c r="K137" s="8">
        <f t="shared" si="86"/>
        <v>416.98899999999998</v>
      </c>
      <c r="L137" s="8">
        <f t="shared" si="86"/>
        <v>1167.5229999999999</v>
      </c>
      <c r="M137" s="8">
        <f t="shared" si="86"/>
        <v>67.701999999999998</v>
      </c>
      <c r="N137" s="8">
        <f t="shared" si="86"/>
        <v>52.89</v>
      </c>
      <c r="O137" s="8">
        <f t="shared" si="86"/>
        <v>433.33</v>
      </c>
      <c r="P137" s="8">
        <f t="shared" si="86"/>
        <v>1203.2339999999999</v>
      </c>
      <c r="Q137" s="8">
        <f t="shared" si="86"/>
        <v>62.262</v>
      </c>
      <c r="R137" s="8">
        <f t="shared" si="86"/>
        <v>51.917000000000002</v>
      </c>
      <c r="S137" s="8">
        <f t="shared" si="86"/>
        <v>402.98500000000001</v>
      </c>
      <c r="T137" s="8">
        <f t="shared" si="86"/>
        <v>1176.1790000000001</v>
      </c>
      <c r="U137" s="8">
        <f t="shared" si="86"/>
        <v>67.747</v>
      </c>
      <c r="V137" s="8">
        <f t="shared" si="86"/>
        <v>59.756999999999998</v>
      </c>
      <c r="W137" s="8">
        <f t="shared" si="86"/>
        <v>335.22800000000001</v>
      </c>
      <c r="X137" s="8">
        <f t="shared" si="86"/>
        <v>1023.83</v>
      </c>
      <c r="Y137" s="8">
        <f t="shared" si="86"/>
        <v>61.704000000000001</v>
      </c>
      <c r="Z137" s="8">
        <f t="shared" si="86"/>
        <v>48.369</v>
      </c>
      <c r="AA137" s="8">
        <f t="shared" si="86"/>
        <v>352.77600000000001</v>
      </c>
      <c r="AB137" s="8">
        <f t="shared" si="86"/>
        <v>1017.362</v>
      </c>
      <c r="AC137" s="8">
        <f t="shared" si="86"/>
        <v>64.650000000000006</v>
      </c>
      <c r="AD137" s="8">
        <f t="shared" si="86"/>
        <v>50.957000000000001</v>
      </c>
      <c r="AE137" s="8">
        <f t="shared" si="86"/>
        <v>352.154</v>
      </c>
      <c r="AF137" s="8">
        <f t="shared" si="86"/>
        <v>1018.438</v>
      </c>
      <c r="AG137" s="8">
        <f t="shared" si="86"/>
        <v>71.006</v>
      </c>
      <c r="AH137" s="8">
        <f t="shared" ref="AH137:BG137" si="87">AH136/1000</f>
        <v>60.844000000000001</v>
      </c>
      <c r="AI137" s="8">
        <f t="shared" si="87"/>
        <v>351.28699999999998</v>
      </c>
      <c r="AJ137" s="8">
        <f t="shared" si="87"/>
        <v>1056</v>
      </c>
      <c r="AK137" s="8">
        <f t="shared" si="87"/>
        <v>68.867000000000004</v>
      </c>
      <c r="AL137" s="8">
        <f t="shared" si="87"/>
        <v>61.287999999999997</v>
      </c>
      <c r="AM137" s="8">
        <f t="shared" si="87"/>
        <v>374.858</v>
      </c>
      <c r="AN137" s="8">
        <f t="shared" si="87"/>
        <v>1044.2170000000001</v>
      </c>
      <c r="AO137" s="8">
        <f t="shared" si="87"/>
        <v>71.182000000000002</v>
      </c>
      <c r="AP137" s="8">
        <f t="shared" si="87"/>
        <v>65.918999999999997</v>
      </c>
      <c r="AQ137" s="8">
        <f t="shared" si="87"/>
        <v>376.7</v>
      </c>
      <c r="AR137" s="8">
        <f t="shared" si="87"/>
        <v>1007.742</v>
      </c>
      <c r="AS137" s="8">
        <f t="shared" si="87"/>
        <v>72.975999999999999</v>
      </c>
      <c r="AT137" s="8">
        <f t="shared" si="87"/>
        <v>61.185000000000002</v>
      </c>
      <c r="AU137" s="8">
        <f t="shared" si="87"/>
        <v>393.76900000000001</v>
      </c>
      <c r="AV137" s="8">
        <f t="shared" si="87"/>
        <v>1025.443</v>
      </c>
      <c r="AW137" s="8">
        <f t="shared" si="87"/>
        <v>83.103999999999999</v>
      </c>
      <c r="AX137" s="8">
        <f t="shared" si="87"/>
        <v>51.774000000000001</v>
      </c>
      <c r="AY137" s="8">
        <f t="shared" si="87"/>
        <v>124.684</v>
      </c>
      <c r="AZ137" s="8">
        <f t="shared" si="87"/>
        <v>770.17200000000003</v>
      </c>
      <c r="BA137" s="8">
        <f t="shared" si="87"/>
        <v>52.326999999999998</v>
      </c>
      <c r="BB137" s="8">
        <f t="shared" si="87"/>
        <v>47.204999999999998</v>
      </c>
      <c r="BC137" s="8">
        <f t="shared" si="87"/>
        <v>268.24200000000002</v>
      </c>
      <c r="BD137" s="8">
        <f t="shared" si="87"/>
        <v>972.37</v>
      </c>
      <c r="BE137" s="8">
        <f t="shared" si="87"/>
        <v>63.110999999999997</v>
      </c>
      <c r="BF137" s="8">
        <f t="shared" si="87"/>
        <v>43.771000000000001</v>
      </c>
      <c r="BG137" s="9">
        <f t="shared" si="87"/>
        <v>370.65100000000001</v>
      </c>
    </row>
    <row r="138" spans="1:256" s="68" customFormat="1" ht="12.6" customHeight="1" x14ac:dyDescent="0.2">
      <c r="A138" s="80" t="s">
        <v>9</v>
      </c>
      <c r="B138" s="81"/>
      <c r="C138" s="81"/>
      <c r="D138" s="81"/>
      <c r="E138" s="81"/>
      <c r="F138" s="81">
        <f t="shared" ref="F138:AK138" si="88">F137/B137*100-100</f>
        <v>-2.677339221639528</v>
      </c>
      <c r="G138" s="81">
        <f t="shared" si="88"/>
        <v>-9.7865045971637841</v>
      </c>
      <c r="H138" s="81">
        <f t="shared" si="88"/>
        <v>0.58281585128760582</v>
      </c>
      <c r="I138" s="81">
        <f t="shared" si="88"/>
        <v>-24.45299600878846</v>
      </c>
      <c r="J138" s="81">
        <f t="shared" si="88"/>
        <v>-24.623100576171012</v>
      </c>
      <c r="K138" s="81">
        <f t="shared" si="88"/>
        <v>-8.8211820322698458</v>
      </c>
      <c r="L138" s="81">
        <f t="shared" si="88"/>
        <v>-0.45495664866791685</v>
      </c>
      <c r="M138" s="81">
        <f t="shared" si="88"/>
        <v>16.506625365685764</v>
      </c>
      <c r="N138" s="81">
        <f t="shared" si="88"/>
        <v>4.7368212602479502</v>
      </c>
      <c r="O138" s="81">
        <f t="shared" si="88"/>
        <v>3.9188084098141758</v>
      </c>
      <c r="P138" s="81">
        <f t="shared" si="88"/>
        <v>3.0586977729774958</v>
      </c>
      <c r="Q138" s="81">
        <f t="shared" si="88"/>
        <v>-8.0352131399367863</v>
      </c>
      <c r="R138" s="81">
        <f t="shared" si="88"/>
        <v>-1.8396672338816416</v>
      </c>
      <c r="S138" s="81">
        <f t="shared" si="88"/>
        <v>-7.0027461749705822</v>
      </c>
      <c r="T138" s="81">
        <f t="shared" si="88"/>
        <v>-2.248523562332835</v>
      </c>
      <c r="U138" s="81">
        <f t="shared" si="88"/>
        <v>8.8095467540393742</v>
      </c>
      <c r="V138" s="81">
        <f t="shared" si="88"/>
        <v>15.101026638673261</v>
      </c>
      <c r="W138" s="81">
        <f t="shared" si="88"/>
        <v>-16.813777187736505</v>
      </c>
      <c r="X138" s="81">
        <f t="shared" si="88"/>
        <v>-12.952875370160498</v>
      </c>
      <c r="Y138" s="81">
        <f t="shared" si="88"/>
        <v>-8.919952175004056</v>
      </c>
      <c r="Z138" s="81">
        <f t="shared" si="88"/>
        <v>-19.057181585420963</v>
      </c>
      <c r="AA138" s="81">
        <f t="shared" si="88"/>
        <v>5.2346462705979349</v>
      </c>
      <c r="AB138" s="81">
        <f t="shared" si="88"/>
        <v>-0.63174550462480283</v>
      </c>
      <c r="AC138" s="81">
        <f t="shared" si="88"/>
        <v>4.7744068455853892</v>
      </c>
      <c r="AD138" s="81">
        <f t="shared" si="88"/>
        <v>5.3505344332113651</v>
      </c>
      <c r="AE138" s="81">
        <f t="shared" si="88"/>
        <v>-0.17631584915073972</v>
      </c>
      <c r="AF138" s="81">
        <f t="shared" si="88"/>
        <v>0.10576373011770102</v>
      </c>
      <c r="AG138" s="81">
        <f t="shared" si="88"/>
        <v>9.8313998453209592</v>
      </c>
      <c r="AH138" s="81">
        <f t="shared" si="88"/>
        <v>19.402633593029435</v>
      </c>
      <c r="AI138" s="81">
        <f t="shared" si="88"/>
        <v>-0.24619910607292184</v>
      </c>
      <c r="AJ138" s="81">
        <f t="shared" si="88"/>
        <v>3.6881970232846726</v>
      </c>
      <c r="AK138" s="81">
        <f t="shared" si="88"/>
        <v>-3.0124214855082698</v>
      </c>
      <c r="AL138" s="81">
        <f t="shared" ref="AL138:BG138" si="89">AL137/AH137*100-100</f>
        <v>0.7297350601538426</v>
      </c>
      <c r="AM138" s="81">
        <f t="shared" si="89"/>
        <v>6.7098981744271811</v>
      </c>
      <c r="AN138" s="81">
        <f t="shared" si="89"/>
        <v>-1.1158143939393881</v>
      </c>
      <c r="AO138" s="81">
        <f t="shared" si="89"/>
        <v>3.361551976999138</v>
      </c>
      <c r="AP138" s="81">
        <f t="shared" si="89"/>
        <v>7.5561284427620308</v>
      </c>
      <c r="AQ138" s="81">
        <f t="shared" si="89"/>
        <v>0.49138607152573854</v>
      </c>
      <c r="AR138" s="81">
        <f t="shared" si="89"/>
        <v>-3.4930479009631341</v>
      </c>
      <c r="AS138" s="81">
        <f t="shared" si="89"/>
        <v>2.5203000758618828</v>
      </c>
      <c r="AT138" s="81">
        <f t="shared" si="89"/>
        <v>-7.1815409821144129</v>
      </c>
      <c r="AU138" s="81">
        <f t="shared" si="89"/>
        <v>4.5311919299177106</v>
      </c>
      <c r="AV138" s="81">
        <f t="shared" si="89"/>
        <v>1.7565011679576656</v>
      </c>
      <c r="AW138" s="81">
        <f t="shared" si="89"/>
        <v>13.878535408901556</v>
      </c>
      <c r="AX138" s="81">
        <f t="shared" si="89"/>
        <v>-15.381220887472423</v>
      </c>
      <c r="AY138" s="81">
        <f t="shared" si="89"/>
        <v>-68.335750147929375</v>
      </c>
      <c r="AZ138" s="81">
        <f t="shared" si="89"/>
        <v>-24.893728856698999</v>
      </c>
      <c r="BA138" s="81">
        <f t="shared" si="89"/>
        <v>-37.034318444358881</v>
      </c>
      <c r="BB138" s="81">
        <f t="shared" si="89"/>
        <v>-8.8248928033375904</v>
      </c>
      <c r="BC138" s="81">
        <f t="shared" si="89"/>
        <v>115.13746751788526</v>
      </c>
      <c r="BD138" s="81">
        <f t="shared" si="89"/>
        <v>26.253616075370175</v>
      </c>
      <c r="BE138" s="81">
        <f t="shared" si="89"/>
        <v>20.608863493034193</v>
      </c>
      <c r="BF138" s="81">
        <f t="shared" si="89"/>
        <v>-7.2746531087808535</v>
      </c>
      <c r="BG138" s="81">
        <f t="shared" si="89"/>
        <v>38.177839413663776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  <c r="IJ138" s="67"/>
      <c r="IK138" s="67"/>
      <c r="IL138" s="67"/>
      <c r="IM138" s="67"/>
      <c r="IN138" s="67"/>
      <c r="IO138" s="67"/>
      <c r="IP138" s="67"/>
      <c r="IQ138" s="67"/>
      <c r="IR138" s="67"/>
      <c r="IS138" s="67"/>
      <c r="IT138" s="67"/>
      <c r="IU138" s="67"/>
      <c r="IV138" s="67"/>
    </row>
    <row r="139" spans="1:256" s="68" customFormat="1" ht="12.6" customHeight="1" x14ac:dyDescent="0.2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  <c r="IJ139" s="67"/>
      <c r="IK139" s="67"/>
      <c r="IL139" s="67"/>
      <c r="IM139" s="67"/>
      <c r="IN139" s="67"/>
      <c r="IO139" s="67"/>
      <c r="IP139" s="67"/>
      <c r="IQ139" s="67"/>
      <c r="IR139" s="67"/>
      <c r="IS139" s="67"/>
      <c r="IT139" s="67"/>
      <c r="IU139" s="67"/>
      <c r="IV139" s="67"/>
    </row>
    <row r="140" spans="1:256" ht="12.75" customHeight="1" x14ac:dyDescent="0.2">
      <c r="A140" s="3" t="s">
        <v>49</v>
      </c>
      <c r="B140" s="4"/>
      <c r="C140" s="4"/>
      <c r="D140" s="5"/>
      <c r="E140" s="5"/>
      <c r="F140" s="5"/>
      <c r="G140" s="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</row>
    <row r="141" spans="1:256" s="68" customFormat="1" ht="12.6" customHeight="1" x14ac:dyDescent="0.2">
      <c r="A141" s="69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/>
      <c r="FU141" s="67"/>
      <c r="FV141" s="67"/>
      <c r="FW141" s="67"/>
      <c r="FX141" s="67"/>
      <c r="FY141" s="67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/>
      <c r="GK141" s="67"/>
      <c r="GL141" s="67"/>
      <c r="GM141" s="67"/>
      <c r="GN141" s="67"/>
      <c r="GO141" s="67"/>
      <c r="GP141" s="67"/>
      <c r="GQ141" s="67"/>
      <c r="GR141" s="67"/>
      <c r="GS141" s="67"/>
      <c r="GT141" s="67"/>
      <c r="GU141" s="67"/>
      <c r="GV141" s="67"/>
      <c r="GW141" s="67"/>
      <c r="GX141" s="67"/>
      <c r="GY141" s="67"/>
      <c r="GZ141" s="67"/>
      <c r="HA141" s="67"/>
      <c r="HB141" s="67"/>
      <c r="HC141" s="67"/>
      <c r="HD141" s="67"/>
      <c r="HE141" s="67"/>
      <c r="HF141" s="67"/>
      <c r="HG141" s="67"/>
      <c r="HH141" s="67"/>
      <c r="HI141" s="67"/>
      <c r="HJ141" s="67"/>
      <c r="HK141" s="67"/>
      <c r="HL141" s="67"/>
      <c r="HM141" s="67"/>
      <c r="HN141" s="67"/>
      <c r="HO141" s="67"/>
      <c r="HP141" s="67"/>
      <c r="HQ141" s="67"/>
      <c r="HR141" s="67"/>
      <c r="HS141" s="67"/>
      <c r="HT141" s="67"/>
      <c r="HU141" s="67"/>
      <c r="HV141" s="67"/>
      <c r="HW141" s="67"/>
      <c r="HX141" s="67"/>
      <c r="HY141" s="67"/>
      <c r="HZ141" s="67"/>
      <c r="IA141" s="67"/>
      <c r="IB141" s="67"/>
      <c r="IC141" s="67"/>
      <c r="ID141" s="67"/>
      <c r="IE141" s="67"/>
      <c r="IF141" s="67"/>
      <c r="IG141" s="67"/>
      <c r="IH141" s="67"/>
      <c r="II141" s="67"/>
      <c r="IJ141" s="67"/>
      <c r="IK141" s="67"/>
      <c r="IL141" s="67"/>
      <c r="IM141" s="67"/>
      <c r="IN141" s="67"/>
      <c r="IO141" s="67"/>
      <c r="IP141" s="67"/>
      <c r="IQ141" s="67"/>
      <c r="IR141" s="67"/>
      <c r="IS141" s="67"/>
      <c r="IT141" s="67"/>
      <c r="IU141" s="67"/>
      <c r="IV141" s="67"/>
    </row>
    <row r="142" spans="1:256" s="68" customFormat="1" ht="12.6" customHeight="1" x14ac:dyDescent="0.2">
      <c r="A142" s="69" t="s">
        <v>50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88"/>
      <c r="AZ142" s="88"/>
      <c r="BA142" s="67"/>
      <c r="BB142" s="88"/>
      <c r="BC142" s="88"/>
      <c r="BD142" s="88"/>
      <c r="BE142" s="88"/>
      <c r="BF142" s="88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/>
      <c r="FU142" s="67"/>
      <c r="FV142" s="67"/>
      <c r="FW142" s="67"/>
      <c r="FX142" s="67"/>
      <c r="FY142" s="67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/>
      <c r="GK142" s="67"/>
      <c r="GL142" s="67"/>
      <c r="GM142" s="67"/>
      <c r="GN142" s="67"/>
      <c r="GO142" s="67"/>
      <c r="GP142" s="67"/>
      <c r="GQ142" s="67"/>
      <c r="GR142" s="67"/>
      <c r="GS142" s="67"/>
      <c r="GT142" s="67"/>
      <c r="GU142" s="67"/>
      <c r="GV142" s="67"/>
      <c r="GW142" s="67"/>
      <c r="GX142" s="67"/>
      <c r="GY142" s="67"/>
      <c r="GZ142" s="67"/>
      <c r="HA142" s="67"/>
      <c r="HB142" s="67"/>
      <c r="HC142" s="67"/>
      <c r="HD142" s="67"/>
      <c r="HE142" s="67"/>
      <c r="HF142" s="67"/>
      <c r="HG142" s="67"/>
      <c r="HH142" s="67"/>
      <c r="HI142" s="67"/>
      <c r="HJ142" s="67"/>
      <c r="HK142" s="67"/>
      <c r="HL142" s="67"/>
      <c r="HM142" s="67"/>
      <c r="HN142" s="67"/>
      <c r="HO142" s="67"/>
      <c r="HP142" s="67"/>
      <c r="HQ142" s="67"/>
      <c r="HR142" s="67"/>
      <c r="HS142" s="67"/>
      <c r="HT142" s="67"/>
      <c r="HU142" s="67"/>
      <c r="HV142" s="67"/>
      <c r="HW142" s="67"/>
      <c r="HX142" s="67"/>
      <c r="HY142" s="67"/>
      <c r="HZ142" s="67"/>
      <c r="IA142" s="67"/>
      <c r="IB142" s="67"/>
      <c r="IC142" s="67"/>
      <c r="ID142" s="67"/>
      <c r="IE142" s="67"/>
      <c r="IF142" s="67"/>
      <c r="IG142" s="67"/>
      <c r="IH142" s="67"/>
      <c r="II142" s="67"/>
      <c r="IJ142" s="67"/>
      <c r="IK142" s="67"/>
      <c r="IL142" s="67"/>
      <c r="IM142" s="67"/>
      <c r="IN142" s="67"/>
      <c r="IO142" s="67"/>
      <c r="IP142" s="67"/>
      <c r="IQ142" s="67"/>
      <c r="IR142" s="67"/>
      <c r="IS142" s="67"/>
      <c r="IT142" s="67"/>
      <c r="IU142" s="67"/>
      <c r="IV142" s="67"/>
    </row>
    <row r="143" spans="1:256" ht="12.6" customHeight="1" x14ac:dyDescent="0.2">
      <c r="A143" s="40" t="s">
        <v>9</v>
      </c>
      <c r="B143" s="41">
        <v>2.49194585593504</v>
      </c>
      <c r="C143" s="41">
        <v>0.82029229731614695</v>
      </c>
      <c r="D143" s="41">
        <v>2.6103601309352999</v>
      </c>
      <c r="E143" s="41">
        <v>-5.4478428009819302</v>
      </c>
      <c r="F143" s="41">
        <v>-13.390822186122801</v>
      </c>
      <c r="G143" s="41">
        <v>-14.498784318255201</v>
      </c>
      <c r="H143" s="41">
        <v>-16.329785573754901</v>
      </c>
      <c r="I143" s="41">
        <v>-5.0808044489299604</v>
      </c>
      <c r="J143" s="41">
        <v>0.20290427350783299</v>
      </c>
      <c r="K143" s="41">
        <v>4.4616729956600398</v>
      </c>
      <c r="L143" s="41">
        <v>2.00197159459311</v>
      </c>
      <c r="M143" s="41">
        <v>-4.4291951658972204</v>
      </c>
      <c r="N143" s="41">
        <v>2.1119063760580699</v>
      </c>
      <c r="O143" s="41">
        <v>2.2023858770967299</v>
      </c>
      <c r="P143" s="41">
        <v>3.2669768268184902</v>
      </c>
      <c r="Q143" s="41">
        <v>0.453432379928773</v>
      </c>
      <c r="R143" s="41">
        <v>-9.4402901808092796</v>
      </c>
      <c r="S143" s="41">
        <v>-7.3917820776988403</v>
      </c>
      <c r="T143" s="41">
        <v>-3.42642932283202</v>
      </c>
      <c r="U143" s="41">
        <v>-0.74378171328914</v>
      </c>
      <c r="V143" s="41">
        <v>-7.1809051913983204</v>
      </c>
      <c r="W143" s="41">
        <v>-2.5009236226895899</v>
      </c>
      <c r="X143" s="41">
        <v>0.64640160381851797</v>
      </c>
      <c r="Y143" s="41">
        <v>-1.7990718003535</v>
      </c>
      <c r="Z143" s="41">
        <v>2.3593819105676199</v>
      </c>
      <c r="AA143" s="41">
        <v>0.83605426940508398</v>
      </c>
      <c r="AB143" s="41">
        <v>-0.40215582027865399</v>
      </c>
      <c r="AC143" s="41">
        <v>-0.32741198945087702</v>
      </c>
      <c r="AD143" s="41">
        <v>4.6094257330948203</v>
      </c>
      <c r="AE143" s="41">
        <v>-7.5109336601631299E-2</v>
      </c>
      <c r="AF143" s="41">
        <v>1.3932291367179199</v>
      </c>
      <c r="AG143" s="41">
        <v>4.4050381287868001</v>
      </c>
      <c r="AH143" s="41">
        <v>3.8364369838833401</v>
      </c>
      <c r="AI143" s="41">
        <v>4.8543953742586403</v>
      </c>
      <c r="AJ143" s="41">
        <v>0.28745092789524002</v>
      </c>
      <c r="AK143" s="41">
        <v>0.67314886052411904</v>
      </c>
      <c r="AL143" s="41">
        <v>4.1251363666074301</v>
      </c>
      <c r="AM143" s="41">
        <v>-1.3081138302334601</v>
      </c>
      <c r="AN143" s="41">
        <v>8.8611484258536102</v>
      </c>
      <c r="AO143" s="41">
        <v>4.5027277156841299</v>
      </c>
      <c r="AP143" s="41">
        <v>5.3875068325701498</v>
      </c>
      <c r="AQ143" s="41">
        <v>1.3922785580750501</v>
      </c>
      <c r="AR143" s="41">
        <v>7.6239585901451701</v>
      </c>
      <c r="AS143" s="41">
        <v>4.7019118089910501</v>
      </c>
      <c r="AT143" s="41">
        <v>-4.7044785434157204</v>
      </c>
      <c r="AU143" s="41">
        <v>2.5163933443413198</v>
      </c>
      <c r="AV143" s="41">
        <v>2.2246587970157101</v>
      </c>
      <c r="AW143" s="41">
        <v>4.3948358810297501</v>
      </c>
      <c r="AX143" s="41">
        <v>-3.9978103253946302</v>
      </c>
      <c r="AY143" s="41">
        <v>-19.43045961524</v>
      </c>
      <c r="AZ143" s="41">
        <v>-5.9950437366155098</v>
      </c>
      <c r="BA143" s="41">
        <v>-1.1416506952590999</v>
      </c>
      <c r="BB143" s="41">
        <v>7.5791637527191904</v>
      </c>
      <c r="BC143" s="41">
        <v>40.044857294052903</v>
      </c>
      <c r="BD143" s="41">
        <v>7.8144704252052</v>
      </c>
      <c r="BE143" s="41">
        <v>9.9069264658928091</v>
      </c>
      <c r="BF143" s="41">
        <v>7.9117976082910504</v>
      </c>
      <c r="BG143" s="41">
        <v>3.9740906991196501</v>
      </c>
      <c r="BH143" s="42">
        <v>-2.6574790955738701</v>
      </c>
    </row>
    <row r="144" spans="1:256" ht="12" customHeight="1" x14ac:dyDescent="0.2">
      <c r="A144" s="40" t="s">
        <v>10</v>
      </c>
      <c r="B144" s="41">
        <v>-0.30444688072571802</v>
      </c>
      <c r="C144" s="41">
        <v>1.2965918049895899</v>
      </c>
      <c r="D144" s="41">
        <v>-5.4410065969736197</v>
      </c>
      <c r="E144" s="41">
        <v>-1.05433384246132</v>
      </c>
      <c r="F144" s="41">
        <v>-11.8227881291347</v>
      </c>
      <c r="G144" s="41">
        <v>-0.404337087249798</v>
      </c>
      <c r="H144" s="41">
        <v>-5.8656329044540501</v>
      </c>
      <c r="I144" s="41">
        <v>4.0951122655176997</v>
      </c>
      <c r="J144" s="41">
        <v>-1.64002009930585</v>
      </c>
      <c r="K144" s="41">
        <v>2.8932273421959498</v>
      </c>
      <c r="L144" s="41">
        <v>-5.2202910286768702</v>
      </c>
      <c r="M144" s="41">
        <v>-7.0251034338305001</v>
      </c>
      <c r="N144" s="41">
        <v>3.74862413869513</v>
      </c>
      <c r="O144" s="41">
        <v>8.2676571436766402</v>
      </c>
      <c r="P144" s="41">
        <v>-5.4211333391160297</v>
      </c>
      <c r="Q144" s="41">
        <v>1.25492681376564</v>
      </c>
      <c r="R144" s="41">
        <v>-6.1792739484810797</v>
      </c>
      <c r="S144" s="41">
        <v>0.90637719662340099</v>
      </c>
      <c r="T144" s="41">
        <v>-4.4241922536954403</v>
      </c>
      <c r="U144" s="41">
        <v>-1.5423960501556999</v>
      </c>
      <c r="V144" s="41">
        <v>-4.3464198483293499</v>
      </c>
      <c r="W144" s="41">
        <v>7.3904851129360001</v>
      </c>
      <c r="X144" s="41">
        <v>-5.8488159105870903</v>
      </c>
      <c r="Y144" s="41">
        <v>5.6676945137208801</v>
      </c>
      <c r="Z144" s="41">
        <v>-4.8347264347242804</v>
      </c>
      <c r="AA144" s="41">
        <v>3.51928236074012</v>
      </c>
      <c r="AB144" s="41">
        <v>-2.1052360259663598</v>
      </c>
      <c r="AC144" s="41">
        <v>6.15320311004864</v>
      </c>
      <c r="AD144" s="41">
        <v>0.27318811280604899</v>
      </c>
      <c r="AE144" s="41">
        <v>2.5854113875760198</v>
      </c>
      <c r="AF144" s="41">
        <v>-3.52808435105465</v>
      </c>
      <c r="AG144" s="41">
        <v>3.2141278070431998</v>
      </c>
      <c r="AH144" s="41">
        <v>0.87833883372217503</v>
      </c>
      <c r="AI144" s="41">
        <v>6.8761882383663799</v>
      </c>
      <c r="AJ144" s="41">
        <v>-2.0640140856617899</v>
      </c>
      <c r="AK144" s="41">
        <v>0.63488453122198896</v>
      </c>
      <c r="AL144" s="41">
        <v>1.21983853557649</v>
      </c>
      <c r="AM144" s="41">
        <v>4.9539990963158997</v>
      </c>
      <c r="AN144" s="41">
        <v>-4.3488721067618696</v>
      </c>
      <c r="AO144" s="41">
        <v>0.34953040458283902</v>
      </c>
      <c r="AP144" s="41">
        <v>4.4406967753096698</v>
      </c>
      <c r="AQ144" s="41">
        <v>4.1380579550812904</v>
      </c>
      <c r="AR144" s="41">
        <v>2.1345177094942902</v>
      </c>
      <c r="AS144" s="41">
        <v>5.6471105694843402</v>
      </c>
      <c r="AT144" s="41">
        <v>-3.3436377814934901</v>
      </c>
      <c r="AU144" s="41">
        <v>3.7052062069853902</v>
      </c>
      <c r="AV144" s="41">
        <v>-0.90448343848213597</v>
      </c>
      <c r="AW144" s="41">
        <v>0.51848226041515499</v>
      </c>
      <c r="AX144" s="41">
        <v>-8.9760748562145292</v>
      </c>
      <c r="AY144" s="41">
        <v>-16.25305677103</v>
      </c>
      <c r="AZ144" s="41">
        <v>16.0284490131009</v>
      </c>
      <c r="BA144" s="41">
        <v>6.7132899492954197</v>
      </c>
      <c r="BB144" s="41">
        <v>-4.9871665599870898</v>
      </c>
      <c r="BC144" s="41">
        <v>13.561024083707199</v>
      </c>
      <c r="BD144" s="41">
        <v>-2.5223802062013401</v>
      </c>
      <c r="BE144" s="41">
        <v>11.9015181070047</v>
      </c>
      <c r="BF144" s="41">
        <v>-3.20303783469542</v>
      </c>
      <c r="BG144" s="41">
        <v>5.27900774388368</v>
      </c>
      <c r="BH144" s="42">
        <v>-12.1709403433454</v>
      </c>
    </row>
    <row r="145" spans="1:256" s="68" customFormat="1" ht="12" customHeight="1" x14ac:dyDescent="0.2">
      <c r="A145" s="96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2"/>
      <c r="AL145" s="112"/>
      <c r="AM145" s="112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88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/>
      <c r="FU145" s="67"/>
      <c r="FV145" s="67"/>
      <c r="FW145" s="67"/>
      <c r="FX145" s="67"/>
      <c r="FY145" s="67"/>
      <c r="FZ145" s="67"/>
      <c r="GA145" s="67"/>
      <c r="GB145" s="67"/>
      <c r="GC145" s="67"/>
      <c r="GD145" s="67"/>
      <c r="GE145" s="67"/>
      <c r="GF145" s="67"/>
      <c r="GG145" s="67"/>
      <c r="GH145" s="67"/>
      <c r="GI145" s="67"/>
      <c r="GJ145" s="67"/>
      <c r="GK145" s="67"/>
      <c r="GL145" s="67"/>
      <c r="GM145" s="67"/>
      <c r="GN145" s="67"/>
      <c r="GO145" s="67"/>
      <c r="GP145" s="67"/>
      <c r="GQ145" s="67"/>
      <c r="GR145" s="67"/>
      <c r="GS145" s="67"/>
      <c r="GT145" s="67"/>
      <c r="GU145" s="67"/>
      <c r="GV145" s="67"/>
      <c r="GW145" s="67"/>
      <c r="GX145" s="67"/>
      <c r="GY145" s="67"/>
      <c r="GZ145" s="67"/>
      <c r="HA145" s="67"/>
      <c r="HB145" s="67"/>
      <c r="HC145" s="67"/>
      <c r="HD145" s="67"/>
      <c r="HE145" s="67"/>
      <c r="HF145" s="67"/>
      <c r="HG145" s="67"/>
      <c r="HH145" s="67"/>
      <c r="HI145" s="67"/>
      <c r="HJ145" s="67"/>
      <c r="HK145" s="67"/>
      <c r="HL145" s="67"/>
      <c r="HM145" s="67"/>
      <c r="HN145" s="67"/>
      <c r="HO145" s="67"/>
      <c r="HP145" s="67"/>
      <c r="HQ145" s="67"/>
      <c r="HR145" s="67"/>
      <c r="HS145" s="67"/>
      <c r="HT145" s="67"/>
      <c r="HU145" s="67"/>
      <c r="HV145" s="67"/>
      <c r="HW145" s="67"/>
      <c r="HX145" s="67"/>
      <c r="HY145" s="67"/>
      <c r="HZ145" s="67"/>
      <c r="IA145" s="67"/>
      <c r="IB145" s="67"/>
      <c r="IC145" s="67"/>
      <c r="ID145" s="67"/>
      <c r="IE145" s="67"/>
      <c r="IF145" s="67"/>
      <c r="IG145" s="67"/>
      <c r="IH145" s="67"/>
      <c r="II145" s="67"/>
      <c r="IJ145" s="67"/>
      <c r="IK145" s="67"/>
      <c r="IL145" s="67"/>
      <c r="IM145" s="67"/>
      <c r="IN145" s="67"/>
      <c r="IO145" s="67"/>
      <c r="IP145" s="67"/>
      <c r="IQ145" s="67"/>
      <c r="IR145" s="67"/>
      <c r="IS145" s="67"/>
      <c r="IT145" s="67"/>
      <c r="IU145" s="67"/>
      <c r="IV145" s="67"/>
    </row>
    <row r="146" spans="1:256" s="68" customFormat="1" ht="12" customHeight="1" x14ac:dyDescent="0.2">
      <c r="A146" s="69" t="s">
        <v>51</v>
      </c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88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  <c r="FO146" s="67"/>
      <c r="FP146" s="67"/>
      <c r="FQ146" s="67"/>
      <c r="FR146" s="67"/>
      <c r="FS146" s="67"/>
      <c r="FT146" s="67"/>
      <c r="FU146" s="67"/>
      <c r="FV146" s="67"/>
      <c r="FW146" s="67"/>
      <c r="FX146" s="67"/>
      <c r="FY146" s="67"/>
      <c r="FZ146" s="67"/>
      <c r="GA146" s="67"/>
      <c r="GB146" s="67"/>
      <c r="GC146" s="67"/>
      <c r="GD146" s="67"/>
      <c r="GE146" s="67"/>
      <c r="GF146" s="67"/>
      <c r="GG146" s="67"/>
      <c r="GH146" s="67"/>
      <c r="GI146" s="67"/>
      <c r="GJ146" s="67"/>
      <c r="GK146" s="67"/>
      <c r="GL146" s="67"/>
      <c r="GM146" s="67"/>
      <c r="GN146" s="67"/>
      <c r="GO146" s="67"/>
      <c r="GP146" s="67"/>
      <c r="GQ146" s="67"/>
      <c r="GR146" s="67"/>
      <c r="GS146" s="67"/>
      <c r="GT146" s="67"/>
      <c r="GU146" s="67"/>
      <c r="GV146" s="67"/>
      <c r="GW146" s="67"/>
      <c r="GX146" s="67"/>
      <c r="GY146" s="67"/>
      <c r="GZ146" s="67"/>
      <c r="HA146" s="67"/>
      <c r="HB146" s="67"/>
      <c r="HC146" s="67"/>
      <c r="HD146" s="67"/>
      <c r="HE146" s="67"/>
      <c r="HF146" s="67"/>
      <c r="HG146" s="67"/>
      <c r="HH146" s="67"/>
      <c r="HI146" s="67"/>
      <c r="HJ146" s="67"/>
      <c r="HK146" s="67"/>
      <c r="HL146" s="67"/>
      <c r="HM146" s="67"/>
      <c r="HN146" s="67"/>
      <c r="HO146" s="67"/>
      <c r="HP146" s="67"/>
      <c r="HQ146" s="67"/>
      <c r="HR146" s="67"/>
      <c r="HS146" s="67"/>
      <c r="HT146" s="67"/>
      <c r="HU146" s="67"/>
      <c r="HV146" s="67"/>
      <c r="HW146" s="67"/>
      <c r="HX146" s="67"/>
      <c r="HY146" s="67"/>
      <c r="HZ146" s="67"/>
      <c r="IA146" s="67"/>
      <c r="IB146" s="67"/>
      <c r="IC146" s="67"/>
      <c r="ID146" s="67"/>
      <c r="IE146" s="67"/>
      <c r="IF146" s="67"/>
      <c r="IG146" s="67"/>
      <c r="IH146" s="67"/>
      <c r="II146" s="67"/>
      <c r="IJ146" s="67"/>
      <c r="IK146" s="67"/>
      <c r="IL146" s="67"/>
      <c r="IM146" s="67"/>
      <c r="IN146" s="67"/>
      <c r="IO146" s="67"/>
      <c r="IP146" s="67"/>
      <c r="IQ146" s="67"/>
      <c r="IR146" s="67"/>
      <c r="IS146" s="67"/>
      <c r="IT146" s="67"/>
      <c r="IU146" s="67"/>
      <c r="IV146" s="67"/>
    </row>
    <row r="147" spans="1:256" ht="12" customHeight="1" x14ac:dyDescent="0.2">
      <c r="A147" s="40" t="s">
        <v>9</v>
      </c>
      <c r="B147" s="41">
        <v>1.6705260449158601</v>
      </c>
      <c r="C147" s="41">
        <v>0.66658882227872296</v>
      </c>
      <c r="D147" s="41">
        <v>2.1253312530561099</v>
      </c>
      <c r="E147" s="41">
        <v>-5.5444015720267998</v>
      </c>
      <c r="F147" s="41">
        <v>-13.904189026606099</v>
      </c>
      <c r="G147" s="41">
        <v>-14.674812144385999</v>
      </c>
      <c r="H147" s="41">
        <v>-14.894111350407</v>
      </c>
      <c r="I147" s="41">
        <v>-8.8168535989828705</v>
      </c>
      <c r="J147" s="41">
        <v>-0.81133870176237199</v>
      </c>
      <c r="K147" s="41">
        <v>3.84591887693009</v>
      </c>
      <c r="L147" s="41">
        <v>-13.687968707028601</v>
      </c>
      <c r="M147" s="41">
        <v>-1.8697085925806101</v>
      </c>
      <c r="N147" s="41">
        <v>1.8140039780364501</v>
      </c>
      <c r="O147" s="41">
        <v>2.2498094465065401</v>
      </c>
      <c r="P147" s="41">
        <v>3.31361030607028</v>
      </c>
      <c r="Q147" s="41">
        <v>1.9913689368535099</v>
      </c>
      <c r="R147" s="41">
        <v>-7.0252205205012297</v>
      </c>
      <c r="S147" s="41">
        <v>-3.0269597605147598</v>
      </c>
      <c r="T147" s="41">
        <v>-1.1646137863994299</v>
      </c>
      <c r="U147" s="41">
        <v>-3.1319403377810899</v>
      </c>
      <c r="V147" s="41">
        <v>-7.7393347539770199</v>
      </c>
      <c r="W147" s="41">
        <v>0.215425693788145</v>
      </c>
      <c r="X147" s="41">
        <v>-1.05076966042762</v>
      </c>
      <c r="Y147" s="41">
        <v>1.33051053878085</v>
      </c>
      <c r="Z147" s="41">
        <v>1.5318242082808999</v>
      </c>
      <c r="AA147" s="41">
        <v>-1.8935921686441499</v>
      </c>
      <c r="AB147" s="41">
        <v>-2.3089508344677601</v>
      </c>
      <c r="AC147" s="41">
        <v>-1.2020856211276101</v>
      </c>
      <c r="AD147" s="41">
        <v>4.6844272319967297</v>
      </c>
      <c r="AE147" s="41">
        <v>0.18531804456196099</v>
      </c>
      <c r="AF147" s="41">
        <v>-0.20831529847028701</v>
      </c>
      <c r="AG147" s="41">
        <v>5.0772881783063202</v>
      </c>
      <c r="AH147" s="41">
        <v>3.5343674891980501</v>
      </c>
      <c r="AI147" s="41">
        <v>2.30773614024457</v>
      </c>
      <c r="AJ147" s="41">
        <v>-0.37614460120825699</v>
      </c>
      <c r="AK147" s="41">
        <v>0.44674384288651597</v>
      </c>
      <c r="AL147" s="41">
        <v>5.5821914105610402</v>
      </c>
      <c r="AM147" s="41">
        <v>2.4642683243488199</v>
      </c>
      <c r="AN147" s="41">
        <v>6.9567709881078601</v>
      </c>
      <c r="AO147" s="41">
        <v>7.0475637323297304</v>
      </c>
      <c r="AP147" s="41">
        <v>5.2935542316323598</v>
      </c>
      <c r="AQ147" s="41">
        <v>3.2652151371623699</v>
      </c>
      <c r="AR147" s="41">
        <v>9.2251850687486403</v>
      </c>
      <c r="AS147" s="41">
        <v>-1.1416232664072701</v>
      </c>
      <c r="AT147" s="41">
        <v>-1.39989656692229</v>
      </c>
      <c r="AU147" s="41">
        <v>2.3011484677285199</v>
      </c>
      <c r="AV147" s="41">
        <v>1.8330305456042799</v>
      </c>
      <c r="AW147" s="41">
        <v>5.3200344207523402</v>
      </c>
      <c r="AX147" s="41">
        <v>-5.1664960465168601</v>
      </c>
      <c r="AY147" s="41">
        <v>-19.9741338220031</v>
      </c>
      <c r="AZ147" s="41">
        <v>-6.4343899316858497</v>
      </c>
      <c r="BA147" s="41">
        <v>5.4357897673651996</v>
      </c>
      <c r="BB147" s="41">
        <v>13.7480938325583</v>
      </c>
      <c r="BC147" s="41">
        <v>34.372755373356497</v>
      </c>
      <c r="BD147" s="41">
        <v>8.3503740140625506</v>
      </c>
      <c r="BE147" s="41">
        <v>18.128541018407098</v>
      </c>
      <c r="BF147" s="41">
        <v>8.1851748995427904</v>
      </c>
      <c r="BG147" s="41">
        <v>-5.7047502166438697</v>
      </c>
      <c r="BH147" s="42">
        <v>1.4965688096407299</v>
      </c>
    </row>
    <row r="148" spans="1:256" ht="12" customHeight="1" x14ac:dyDescent="0.2">
      <c r="A148" s="40" t="s">
        <v>10</v>
      </c>
      <c r="B148" s="41">
        <v>-0.50459963060764501</v>
      </c>
      <c r="C148" s="41">
        <v>1.95075155183035</v>
      </c>
      <c r="D148" s="41">
        <v>-5.9077334998538298</v>
      </c>
      <c r="E148" s="41">
        <v>-3.0434994860080802</v>
      </c>
      <c r="F148" s="41">
        <v>-9.0087204310152504</v>
      </c>
      <c r="G148" s="41">
        <v>-0.82569384233044696</v>
      </c>
      <c r="H148" s="41">
        <v>-9.7361978007165408</v>
      </c>
      <c r="I148" s="41">
        <v>8.3106829877492192</v>
      </c>
      <c r="J148" s="41">
        <v>-0.96755711406262301</v>
      </c>
      <c r="K148" s="41">
        <v>3.8884134358326898</v>
      </c>
      <c r="L148" s="41">
        <v>-15.2484239772759</v>
      </c>
      <c r="M148" s="41">
        <v>-7.0637070502486603</v>
      </c>
      <c r="N148" s="41">
        <v>2.8970256946570099</v>
      </c>
      <c r="O148" s="41">
        <v>8.4235314142262592</v>
      </c>
      <c r="P148" s="41">
        <v>-7.5484747307006002</v>
      </c>
      <c r="Q148" s="41">
        <v>1.82562400008433</v>
      </c>
      <c r="R148" s="41">
        <v>-4.7174165623208397</v>
      </c>
      <c r="S148" s="41">
        <v>3.8877780328718798</v>
      </c>
      <c r="T148" s="41">
        <v>-5.8215108757691398</v>
      </c>
      <c r="U148" s="41">
        <v>0.53261598017070999</v>
      </c>
      <c r="V148" s="41">
        <v>-9.7932310886619103</v>
      </c>
      <c r="W148" s="41">
        <v>8.0626537242236704</v>
      </c>
      <c r="X148" s="41">
        <v>-2.24005587674703</v>
      </c>
      <c r="Y148" s="41">
        <v>2.7728648162792702</v>
      </c>
      <c r="Z148" s="41">
        <v>-5.3060134798955696</v>
      </c>
      <c r="AA148" s="41">
        <v>7.8901923026157297</v>
      </c>
      <c r="AB148" s="41">
        <v>-1.39543693029863</v>
      </c>
      <c r="AC148" s="41">
        <v>5.9166285285322298</v>
      </c>
      <c r="AD148" s="41">
        <v>-2.4692337071625001</v>
      </c>
      <c r="AE148" s="41">
        <v>3.9009916112552498</v>
      </c>
      <c r="AF148" s="41">
        <v>-4.8339841038321099E-3</v>
      </c>
      <c r="AG148" s="41">
        <v>2.7343540671516</v>
      </c>
      <c r="AH148" s="41">
        <v>-2.7866998548489699</v>
      </c>
      <c r="AI148" s="41">
        <v>8.6604244108082202</v>
      </c>
      <c r="AJ148" s="41">
        <v>-0.92093228483598599</v>
      </c>
      <c r="AK148" s="41">
        <v>4.1716342122531902</v>
      </c>
      <c r="AL148" s="41">
        <v>-3.2851571250314802</v>
      </c>
      <c r="AM148" s="41">
        <v>3.06236794722787</v>
      </c>
      <c r="AN148" s="41">
        <v>-1.64158424685768</v>
      </c>
      <c r="AO148" s="41">
        <v>10.1233222439917</v>
      </c>
      <c r="AP148" s="41">
        <v>3.4244723262202701</v>
      </c>
      <c r="AQ148" s="41">
        <v>4.4545664113525199</v>
      </c>
      <c r="AR148" s="41">
        <v>-2.5581477361092002</v>
      </c>
      <c r="AS148" s="41">
        <v>0.77763171296145095</v>
      </c>
      <c r="AT148" s="41">
        <v>-7.7033500675228099</v>
      </c>
      <c r="AU148" s="41">
        <v>1.0648647004965801</v>
      </c>
      <c r="AV148" s="41">
        <v>0.47439991209666099</v>
      </c>
      <c r="AW148" s="41">
        <v>2.27618147298482</v>
      </c>
      <c r="AX148" s="41">
        <v>-6.7043279122527402</v>
      </c>
      <c r="AY148" s="41">
        <v>-15.9703295793466</v>
      </c>
      <c r="AZ148" s="41">
        <v>18.649481068973401</v>
      </c>
      <c r="BA148" s="41">
        <v>10.0102899544374</v>
      </c>
      <c r="BB148" s="41">
        <v>-3.2090546611247199</v>
      </c>
      <c r="BC148" s="41">
        <v>17.2440107876224</v>
      </c>
      <c r="BD148" s="41">
        <v>3.3421075909018199</v>
      </c>
      <c r="BE148" s="41">
        <v>16.280393749170901</v>
      </c>
      <c r="BF148" s="41">
        <v>-3.5354482423806801</v>
      </c>
      <c r="BG148" s="41">
        <v>4.1995633403739596</v>
      </c>
      <c r="BH148" s="42">
        <v>-13.137031898183</v>
      </c>
    </row>
    <row r="149" spans="1:256" s="68" customFormat="1" ht="12" customHeight="1" x14ac:dyDescent="0.2">
      <c r="A149" s="96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2"/>
      <c r="AL149" s="112"/>
      <c r="AM149" s="112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88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7"/>
      <c r="FZ149" s="67"/>
      <c r="GA149" s="67"/>
      <c r="GB149" s="67"/>
      <c r="GC149" s="67"/>
      <c r="GD149" s="67"/>
      <c r="GE149" s="67"/>
      <c r="GF149" s="67"/>
      <c r="GG149" s="67"/>
      <c r="GH149" s="67"/>
      <c r="GI149" s="67"/>
      <c r="GJ149" s="67"/>
      <c r="GK149" s="67"/>
      <c r="GL149" s="67"/>
      <c r="GM149" s="67"/>
      <c r="GN149" s="67"/>
      <c r="GO149" s="67"/>
      <c r="GP149" s="67"/>
      <c r="GQ149" s="67"/>
      <c r="GR149" s="67"/>
      <c r="GS149" s="67"/>
      <c r="GT149" s="67"/>
      <c r="GU149" s="67"/>
      <c r="GV149" s="67"/>
      <c r="GW149" s="67"/>
      <c r="GX149" s="67"/>
      <c r="GY149" s="67"/>
      <c r="GZ149" s="67"/>
      <c r="HA149" s="67"/>
      <c r="HB149" s="67"/>
      <c r="HC149" s="67"/>
      <c r="HD149" s="67"/>
      <c r="HE149" s="67"/>
      <c r="HF149" s="67"/>
      <c r="HG149" s="67"/>
      <c r="HH149" s="67"/>
      <c r="HI149" s="67"/>
      <c r="HJ149" s="67"/>
      <c r="HK149" s="67"/>
      <c r="HL149" s="67"/>
      <c r="HM149" s="67"/>
      <c r="HN149" s="67"/>
      <c r="HO149" s="67"/>
      <c r="HP149" s="67"/>
      <c r="HQ149" s="67"/>
      <c r="HR149" s="67"/>
      <c r="HS149" s="67"/>
      <c r="HT149" s="67"/>
      <c r="HU149" s="67"/>
      <c r="HV149" s="67"/>
      <c r="HW149" s="67"/>
      <c r="HX149" s="67"/>
      <c r="HY149" s="67"/>
      <c r="HZ149" s="67"/>
      <c r="IA149" s="67"/>
      <c r="IB149" s="67"/>
      <c r="IC149" s="67"/>
      <c r="ID149" s="67"/>
      <c r="IE149" s="67"/>
      <c r="IF149" s="67"/>
      <c r="IG149" s="67"/>
      <c r="IH149" s="67"/>
      <c r="II149" s="67"/>
      <c r="IJ149" s="67"/>
      <c r="IK149" s="67"/>
      <c r="IL149" s="67"/>
      <c r="IM149" s="67"/>
      <c r="IN149" s="67"/>
      <c r="IO149" s="67"/>
      <c r="IP149" s="67"/>
      <c r="IQ149" s="67"/>
      <c r="IR149" s="67"/>
      <c r="IS149" s="67"/>
      <c r="IT149" s="67"/>
      <c r="IU149" s="67"/>
      <c r="IV149" s="67"/>
    </row>
    <row r="150" spans="1:256" s="68" customFormat="1" ht="12" customHeight="1" x14ac:dyDescent="0.2">
      <c r="A150" s="69" t="s">
        <v>52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88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M150" s="67"/>
      <c r="GN150" s="67"/>
      <c r="GO150" s="67"/>
      <c r="GP150" s="67"/>
      <c r="GQ150" s="67"/>
      <c r="GR150" s="67"/>
      <c r="GS150" s="67"/>
      <c r="GT150" s="67"/>
      <c r="GU150" s="67"/>
      <c r="GV150" s="67"/>
      <c r="GW150" s="67"/>
      <c r="GX150" s="67"/>
      <c r="GY150" s="67"/>
      <c r="GZ150" s="67"/>
      <c r="HA150" s="67"/>
      <c r="HB150" s="67"/>
      <c r="HC150" s="67"/>
      <c r="HD150" s="67"/>
      <c r="HE150" s="67"/>
      <c r="HF150" s="67"/>
      <c r="HG150" s="67"/>
      <c r="HH150" s="67"/>
      <c r="HI150" s="67"/>
      <c r="HJ150" s="67"/>
      <c r="HK150" s="67"/>
      <c r="HL150" s="67"/>
      <c r="HM150" s="67"/>
      <c r="HN150" s="67"/>
      <c r="HO150" s="67"/>
      <c r="HP150" s="67"/>
      <c r="HQ150" s="67"/>
      <c r="HR150" s="67"/>
      <c r="HS150" s="67"/>
      <c r="HT150" s="67"/>
      <c r="HU150" s="67"/>
      <c r="HV150" s="67"/>
      <c r="HW150" s="67"/>
      <c r="HX150" s="67"/>
      <c r="HY150" s="67"/>
      <c r="HZ150" s="67"/>
      <c r="IA150" s="67"/>
      <c r="IB150" s="67"/>
      <c r="IC150" s="67"/>
      <c r="ID150" s="67"/>
      <c r="IE150" s="67"/>
      <c r="IF150" s="67"/>
      <c r="IG150" s="67"/>
      <c r="IH150" s="67"/>
      <c r="II150" s="67"/>
      <c r="IJ150" s="67"/>
      <c r="IK150" s="67"/>
      <c r="IL150" s="67"/>
      <c r="IM150" s="67"/>
      <c r="IN150" s="67"/>
      <c r="IO150" s="67"/>
      <c r="IP150" s="67"/>
      <c r="IQ150" s="67"/>
      <c r="IR150" s="67"/>
      <c r="IS150" s="67"/>
      <c r="IT150" s="67"/>
      <c r="IU150" s="67"/>
      <c r="IV150" s="67"/>
    </row>
    <row r="151" spans="1:256" ht="12" customHeight="1" x14ac:dyDescent="0.2">
      <c r="A151" s="40" t="s">
        <v>9</v>
      </c>
      <c r="B151" s="41">
        <v>2.4493454894358599</v>
      </c>
      <c r="C151" s="41">
        <v>-1.0762966093900801</v>
      </c>
      <c r="D151" s="41">
        <v>-2.8369679013493601</v>
      </c>
      <c r="E151" s="41">
        <v>-5.5017477906112697</v>
      </c>
      <c r="F151" s="41">
        <v>-17.517710985990998</v>
      </c>
      <c r="G151" s="41">
        <v>-13.706446666341799</v>
      </c>
      <c r="H151" s="41">
        <v>-10.405554050951899</v>
      </c>
      <c r="I151" s="41">
        <v>-1.5915450120852199</v>
      </c>
      <c r="J151" s="41">
        <v>3.83111780801929</v>
      </c>
      <c r="K151" s="41">
        <v>5.87636714689725</v>
      </c>
      <c r="L151" s="41">
        <v>-5.9060236573696301</v>
      </c>
      <c r="M151" s="41">
        <v>-5.1549237234447904</v>
      </c>
      <c r="N151" s="41">
        <v>0.93550187368672899</v>
      </c>
      <c r="O151" s="41">
        <v>0.40446558590439902</v>
      </c>
      <c r="P151" s="41">
        <v>-0.58224248181886695</v>
      </c>
      <c r="Q151" s="41">
        <v>-5.1278765445634802</v>
      </c>
      <c r="R151" s="41">
        <v>-9.7250640719156802</v>
      </c>
      <c r="S151" s="41">
        <v>-5.2755799217609303</v>
      </c>
      <c r="T151" s="41">
        <v>-3.0026852500561398</v>
      </c>
      <c r="U151" s="41">
        <v>-4.2619224835047902</v>
      </c>
      <c r="V151" s="41">
        <v>-4.2842885249566303</v>
      </c>
      <c r="W151" s="41">
        <v>1.0702578350369001</v>
      </c>
      <c r="X151" s="41">
        <v>-5.7480509093824397</v>
      </c>
      <c r="Y151" s="41">
        <v>2.0976834318352702</v>
      </c>
      <c r="Z151" s="41">
        <v>-7.6956869542340905E-2</v>
      </c>
      <c r="AA151" s="41">
        <v>-6.4717556635526803</v>
      </c>
      <c r="AB151" s="41">
        <v>-2.0430740674719199</v>
      </c>
      <c r="AC151" s="41">
        <v>-2.6986972132582601</v>
      </c>
      <c r="AD151" s="41">
        <v>2.7339207879259799</v>
      </c>
      <c r="AE151" s="41">
        <v>0.180575138544807</v>
      </c>
      <c r="AF151" s="41">
        <v>2.6245351056398598</v>
      </c>
      <c r="AG151" s="41">
        <v>2.8655019339399601</v>
      </c>
      <c r="AH151" s="41">
        <v>3.2387388940271502</v>
      </c>
      <c r="AI151" s="41">
        <v>6.52407294863825</v>
      </c>
      <c r="AJ151" s="41">
        <v>1.9079304153537</v>
      </c>
      <c r="AK151" s="41">
        <v>1.2217823693919401</v>
      </c>
      <c r="AL151" s="41">
        <v>2.5653048196677002</v>
      </c>
      <c r="AM151" s="41">
        <v>1.4539471017341301</v>
      </c>
      <c r="AN151" s="41">
        <v>1.60613596209217</v>
      </c>
      <c r="AO151" s="41">
        <v>2.6166317257670602</v>
      </c>
      <c r="AP151" s="41">
        <v>4.1878181265030703</v>
      </c>
      <c r="AQ151" s="41">
        <v>7.3397698532224602</v>
      </c>
      <c r="AR151" s="41">
        <v>4.0216620514277297</v>
      </c>
      <c r="AS151" s="41">
        <v>4.8842103825205996</v>
      </c>
      <c r="AT151" s="41">
        <v>-4.0319034404448999</v>
      </c>
      <c r="AU151" s="41">
        <v>3.8489976875465599</v>
      </c>
      <c r="AV151" s="41">
        <v>4.0174836578711997</v>
      </c>
      <c r="AW151" s="41">
        <v>6.0629800653907502</v>
      </c>
      <c r="AX151" s="41">
        <v>-5.1912221769826603</v>
      </c>
      <c r="AY151" s="41">
        <v>-13.376196371904401</v>
      </c>
      <c r="AZ151" s="41">
        <v>-0.570815286293473</v>
      </c>
      <c r="BA151" s="41">
        <v>1.06701237510312</v>
      </c>
      <c r="BB151" s="41">
        <v>16.869517300816501</v>
      </c>
      <c r="BC151" s="41">
        <v>36.473440828265097</v>
      </c>
      <c r="BD151" s="41">
        <v>5.1660217920647904</v>
      </c>
      <c r="BE151" s="41">
        <v>13.4588931767298</v>
      </c>
      <c r="BF151" s="41">
        <v>3.3419439843736001</v>
      </c>
      <c r="BG151" s="41">
        <v>-5.4082502131699099</v>
      </c>
      <c r="BH151" s="42">
        <v>-8.1621517068159708</v>
      </c>
    </row>
    <row r="152" spans="1:256" ht="12" customHeight="1" x14ac:dyDescent="0.2">
      <c r="A152" s="40" t="s">
        <v>10</v>
      </c>
      <c r="B152" s="41">
        <v>-0.43081702450604198</v>
      </c>
      <c r="C152" s="41">
        <v>0.62005670054648598</v>
      </c>
      <c r="D152" s="41">
        <v>-2.6089498796808499</v>
      </c>
      <c r="E152" s="41">
        <v>-3.4053838084933901</v>
      </c>
      <c r="F152" s="41">
        <v>-12.382430914029101</v>
      </c>
      <c r="G152" s="41">
        <v>-1.48035375499541</v>
      </c>
      <c r="H152" s="41">
        <v>-4.2844581527614096</v>
      </c>
      <c r="I152" s="41">
        <v>3.3921437544727899</v>
      </c>
      <c r="J152" s="41">
        <v>0.60462714568424003</v>
      </c>
      <c r="K152" s="41">
        <v>3.14504964500391</v>
      </c>
      <c r="L152" s="41">
        <v>-10.450254405835301</v>
      </c>
      <c r="M152" s="41">
        <v>-5.9315689567533099</v>
      </c>
      <c r="N152" s="41">
        <v>-0.64943440842467903</v>
      </c>
      <c r="O152" s="41">
        <v>2.52216263324887</v>
      </c>
      <c r="P152" s="41">
        <v>-10.0317087839018</v>
      </c>
      <c r="Q152" s="41">
        <v>-3.2794431606553198</v>
      </c>
      <c r="R152" s="41">
        <v>1.7567983157364599</v>
      </c>
      <c r="S152" s="41">
        <v>0.67292671821319605</v>
      </c>
      <c r="T152" s="41">
        <v>-2.86593480941321</v>
      </c>
      <c r="U152" s="41">
        <v>-1.1695965551238601</v>
      </c>
      <c r="V152" s="41">
        <v>-3.64049484106192</v>
      </c>
      <c r="W152" s="41">
        <v>6.46484964227629</v>
      </c>
      <c r="X152" s="41">
        <v>-3.02908832886179</v>
      </c>
      <c r="Y152" s="41">
        <v>3.8931708506190099</v>
      </c>
      <c r="Z152" s="41">
        <v>-2.9562345762960299E-2</v>
      </c>
      <c r="AA152" s="41">
        <v>-1.32444953571371E-2</v>
      </c>
      <c r="AB152" s="41">
        <v>-2.0504007121553598</v>
      </c>
      <c r="AC152" s="41">
        <v>1.8062843297020501</v>
      </c>
      <c r="AD152" s="41">
        <v>2.7750963614618702</v>
      </c>
      <c r="AE152" s="41">
        <v>1.6080717047556701</v>
      </c>
      <c r="AF152" s="41">
        <v>-2.7698995241396398</v>
      </c>
      <c r="AG152" s="41">
        <v>3.4836990962541998</v>
      </c>
      <c r="AH152" s="41">
        <v>-1.0173541522926599</v>
      </c>
      <c r="AI152" s="41">
        <v>6.5503619286556196</v>
      </c>
      <c r="AJ152" s="41">
        <v>-3.4935966201563602</v>
      </c>
      <c r="AK152" s="41">
        <v>2.81770723425646</v>
      </c>
      <c r="AL152" s="41">
        <v>-1.69981043980136</v>
      </c>
      <c r="AM152" s="41">
        <v>3.26593827109913</v>
      </c>
      <c r="AN152" s="41">
        <v>-8.5601825017843804</v>
      </c>
      <c r="AO152" s="41">
        <v>8.8993946757917008</v>
      </c>
      <c r="AP152" s="41">
        <v>-2.6948211364716999</v>
      </c>
      <c r="AQ152" s="41">
        <v>4.6578724561377696</v>
      </c>
      <c r="AR152" s="41">
        <v>6.6633231876916197</v>
      </c>
      <c r="AS152" s="41">
        <v>1.7462917091827299</v>
      </c>
      <c r="AT152" s="41">
        <v>-2.4638139683274298</v>
      </c>
      <c r="AU152" s="41">
        <v>3.0673932697844801</v>
      </c>
      <c r="AV152" s="41">
        <v>1.39360572092375</v>
      </c>
      <c r="AW152" s="41">
        <v>5.7283449014868904</v>
      </c>
      <c r="AX152" s="41">
        <v>-5.7929990210410303</v>
      </c>
      <c r="AY152" s="41">
        <v>-10.5377377456142</v>
      </c>
      <c r="AZ152" s="41">
        <v>16.9276587060371</v>
      </c>
      <c r="BA152" s="41">
        <v>7.9087473763606297</v>
      </c>
      <c r="BB152" s="41">
        <v>-5.1154041141232698</v>
      </c>
      <c r="BC152" s="41">
        <v>17.846114838238901</v>
      </c>
      <c r="BD152" s="41">
        <v>5.3954783575447003</v>
      </c>
      <c r="BE152" s="41">
        <v>12.075216812130799</v>
      </c>
      <c r="BF152" s="41">
        <v>-1.4251673577780199</v>
      </c>
      <c r="BG152" s="41">
        <v>-8.6337522776597506</v>
      </c>
      <c r="BH152" s="42">
        <v>-8.9166622643066091</v>
      </c>
    </row>
    <row r="153" spans="1:256" s="68" customFormat="1" ht="12" customHeight="1" x14ac:dyDescent="0.2">
      <c r="A153" s="80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2"/>
      <c r="AL153" s="112"/>
      <c r="AM153" s="112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88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  <c r="FO153" s="67"/>
      <c r="FP153" s="67"/>
      <c r="FQ153" s="67"/>
      <c r="FR153" s="67"/>
      <c r="FS153" s="67"/>
      <c r="FT153" s="67"/>
      <c r="FU153" s="67"/>
      <c r="FV153" s="67"/>
      <c r="FW153" s="67"/>
      <c r="FX153" s="67"/>
      <c r="FY153" s="67"/>
      <c r="FZ153" s="67"/>
      <c r="GA153" s="67"/>
      <c r="GB153" s="67"/>
      <c r="GC153" s="67"/>
      <c r="GD153" s="67"/>
      <c r="GE153" s="67"/>
      <c r="GF153" s="67"/>
      <c r="GG153" s="67"/>
      <c r="GH153" s="67"/>
      <c r="GI153" s="67"/>
      <c r="GJ153" s="67"/>
      <c r="GK153" s="67"/>
      <c r="GL153" s="67"/>
      <c r="GM153" s="67"/>
      <c r="GN153" s="67"/>
      <c r="GO153" s="67"/>
      <c r="GP153" s="67"/>
      <c r="GQ153" s="67"/>
      <c r="GR153" s="67"/>
      <c r="GS153" s="67"/>
      <c r="GT153" s="67"/>
      <c r="GU153" s="67"/>
      <c r="GV153" s="67"/>
      <c r="GW153" s="67"/>
      <c r="GX153" s="67"/>
      <c r="GY153" s="67"/>
      <c r="GZ153" s="67"/>
      <c r="HA153" s="67"/>
      <c r="HB153" s="67"/>
      <c r="HC153" s="67"/>
      <c r="HD153" s="67"/>
      <c r="HE153" s="67"/>
      <c r="HF153" s="67"/>
      <c r="HG153" s="67"/>
      <c r="HH153" s="67"/>
      <c r="HI153" s="67"/>
      <c r="HJ153" s="67"/>
      <c r="HK153" s="67"/>
      <c r="HL153" s="67"/>
      <c r="HM153" s="67"/>
      <c r="HN153" s="67"/>
      <c r="HO153" s="67"/>
      <c r="HP153" s="67"/>
      <c r="HQ153" s="67"/>
      <c r="HR153" s="67"/>
      <c r="HS153" s="67"/>
      <c r="HT153" s="67"/>
      <c r="HU153" s="67"/>
      <c r="HV153" s="67"/>
      <c r="HW153" s="67"/>
      <c r="HX153" s="67"/>
      <c r="HY153" s="67"/>
      <c r="HZ153" s="67"/>
      <c r="IA153" s="67"/>
      <c r="IB153" s="67"/>
      <c r="IC153" s="67"/>
      <c r="ID153" s="67"/>
      <c r="IE153" s="67"/>
      <c r="IF153" s="67"/>
      <c r="IG153" s="67"/>
      <c r="IH153" s="67"/>
      <c r="II153" s="67"/>
      <c r="IJ153" s="67"/>
      <c r="IK153" s="67"/>
      <c r="IL153" s="67"/>
      <c r="IM153" s="67"/>
      <c r="IN153" s="67"/>
      <c r="IO153" s="67"/>
      <c r="IP153" s="67"/>
      <c r="IQ153" s="67"/>
      <c r="IR153" s="67"/>
      <c r="IS153" s="67"/>
      <c r="IT153" s="67"/>
      <c r="IU153" s="67"/>
      <c r="IV153" s="67"/>
    </row>
    <row r="154" spans="1:256" s="68" customFormat="1" ht="12" customHeight="1" x14ac:dyDescent="0.2">
      <c r="A154" s="69" t="s">
        <v>53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88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  <c r="FO154" s="67"/>
      <c r="FP154" s="67"/>
      <c r="FQ154" s="67"/>
      <c r="FR154" s="67"/>
      <c r="FS154" s="67"/>
      <c r="FT154" s="67"/>
      <c r="FU154" s="67"/>
      <c r="FV154" s="67"/>
      <c r="FW154" s="67"/>
      <c r="FX154" s="67"/>
      <c r="FY154" s="67"/>
      <c r="FZ154" s="67"/>
      <c r="GA154" s="67"/>
      <c r="GB154" s="67"/>
      <c r="GC154" s="67"/>
      <c r="GD154" s="67"/>
      <c r="GE154" s="67"/>
      <c r="GF154" s="67"/>
      <c r="GG154" s="67"/>
      <c r="GH154" s="67"/>
      <c r="GI154" s="67"/>
      <c r="GJ154" s="67"/>
      <c r="GK154" s="67"/>
      <c r="GL154" s="67"/>
      <c r="GM154" s="67"/>
      <c r="GN154" s="67"/>
      <c r="GO154" s="67"/>
      <c r="GP154" s="67"/>
      <c r="GQ154" s="67"/>
      <c r="GR154" s="67"/>
      <c r="GS154" s="67"/>
      <c r="GT154" s="67"/>
      <c r="GU154" s="67"/>
      <c r="GV154" s="67"/>
      <c r="GW154" s="67"/>
      <c r="GX154" s="67"/>
      <c r="GY154" s="67"/>
      <c r="GZ154" s="67"/>
      <c r="HA154" s="67"/>
      <c r="HB154" s="67"/>
      <c r="HC154" s="67"/>
      <c r="HD154" s="67"/>
      <c r="HE154" s="67"/>
      <c r="HF154" s="67"/>
      <c r="HG154" s="67"/>
      <c r="HH154" s="67"/>
      <c r="HI154" s="67"/>
      <c r="HJ154" s="67"/>
      <c r="HK154" s="67"/>
      <c r="HL154" s="67"/>
      <c r="HM154" s="67"/>
      <c r="HN154" s="67"/>
      <c r="HO154" s="67"/>
      <c r="HP154" s="67"/>
      <c r="HQ154" s="67"/>
      <c r="HR154" s="67"/>
      <c r="HS154" s="67"/>
      <c r="HT154" s="67"/>
      <c r="HU154" s="67"/>
      <c r="HV154" s="67"/>
      <c r="HW154" s="67"/>
      <c r="HX154" s="67"/>
      <c r="HY154" s="67"/>
      <c r="HZ154" s="67"/>
      <c r="IA154" s="67"/>
      <c r="IB154" s="67"/>
      <c r="IC154" s="67"/>
      <c r="ID154" s="67"/>
      <c r="IE154" s="67"/>
      <c r="IF154" s="67"/>
      <c r="IG154" s="67"/>
      <c r="IH154" s="67"/>
      <c r="II154" s="67"/>
      <c r="IJ154" s="67"/>
      <c r="IK154" s="67"/>
      <c r="IL154" s="67"/>
      <c r="IM154" s="67"/>
      <c r="IN154" s="67"/>
      <c r="IO154" s="67"/>
      <c r="IP154" s="67"/>
      <c r="IQ154" s="67"/>
      <c r="IR154" s="67"/>
      <c r="IS154" s="67"/>
      <c r="IT154" s="67"/>
      <c r="IU154" s="67"/>
      <c r="IV154" s="67"/>
    </row>
    <row r="155" spans="1:256" ht="12" customHeight="1" x14ac:dyDescent="0.2">
      <c r="A155" s="40" t="s">
        <v>9</v>
      </c>
      <c r="B155" s="41">
        <v>-1.6368302518390201</v>
      </c>
      <c r="C155" s="41">
        <v>1.9737642573787699</v>
      </c>
      <c r="D155" s="41">
        <v>4.2581609013579298</v>
      </c>
      <c r="E155" s="41">
        <v>2.9265248826186898</v>
      </c>
      <c r="F155" s="41">
        <v>-9.7337226528400098</v>
      </c>
      <c r="G155" s="41">
        <v>-20.867569986838902</v>
      </c>
      <c r="H155" s="41">
        <v>1.18468960917565</v>
      </c>
      <c r="I155" s="41">
        <v>12.2210017733951</v>
      </c>
      <c r="J155" s="41">
        <v>-8.2165351445036592</v>
      </c>
      <c r="K155" s="41">
        <v>-5.7232423647979402</v>
      </c>
      <c r="L155" s="41">
        <v>-9.8684812600785108</v>
      </c>
      <c r="M155" s="41">
        <v>-0.94403229777778397</v>
      </c>
      <c r="N155" s="41">
        <v>4.5648676473906296</v>
      </c>
      <c r="O155" s="41">
        <v>1.5677560928963299</v>
      </c>
      <c r="P155" s="41">
        <v>-1.96914992237213</v>
      </c>
      <c r="Q155" s="41">
        <v>15.2528129043309</v>
      </c>
      <c r="R155" s="41">
        <v>-6.1711953096594403</v>
      </c>
      <c r="S155" s="41">
        <v>-5.1139497602398203</v>
      </c>
      <c r="T155" s="41">
        <v>7.07275692895562</v>
      </c>
      <c r="U155" s="41">
        <v>-1.92887173336337</v>
      </c>
      <c r="V155" s="41">
        <v>-7.9483728335161503</v>
      </c>
      <c r="W155" s="41">
        <v>-3.9421603108783798</v>
      </c>
      <c r="X155" s="41">
        <v>3.6901763639430798</v>
      </c>
      <c r="Y155" s="41">
        <v>2.5638543876493398</v>
      </c>
      <c r="Z155" s="41">
        <v>4.5975627059551902</v>
      </c>
      <c r="AA155" s="41">
        <v>7.7080962650555396</v>
      </c>
      <c r="AB155" s="41">
        <v>-0.48707466769733498</v>
      </c>
      <c r="AC155" s="41">
        <v>7.6059014210656901</v>
      </c>
      <c r="AD155" s="41">
        <v>2.1837783544442599</v>
      </c>
      <c r="AE155" s="41">
        <v>3.2963295866735098</v>
      </c>
      <c r="AF155" s="41">
        <v>3.8191220838650799</v>
      </c>
      <c r="AG155" s="41">
        <v>4.20542062016965</v>
      </c>
      <c r="AH155" s="41">
        <v>3.6486159393756501</v>
      </c>
      <c r="AI155" s="41">
        <v>-0.21717502946925701</v>
      </c>
      <c r="AJ155" s="41">
        <v>3.0070807529785601</v>
      </c>
      <c r="AK155" s="41">
        <v>4.2119682623127801</v>
      </c>
      <c r="AL155" s="41">
        <v>0.544970972211136</v>
      </c>
      <c r="AM155" s="41">
        <v>7.9980056329747597</v>
      </c>
      <c r="AN155" s="41">
        <v>5.6467774019654797</v>
      </c>
      <c r="AO155" s="41">
        <v>7.8038288634584703</v>
      </c>
      <c r="AP155" s="41">
        <v>8.05485484016938</v>
      </c>
      <c r="AQ155" s="41">
        <v>2.6475066738011401</v>
      </c>
      <c r="AR155" s="41">
        <v>6.4925705141788699</v>
      </c>
      <c r="AS155" s="41">
        <v>-0.71995983526024498</v>
      </c>
      <c r="AT155" s="41">
        <v>6.9571300149872499</v>
      </c>
      <c r="AU155" s="41">
        <v>-0.288441385435248</v>
      </c>
      <c r="AV155" s="41">
        <v>-0.278219761591112</v>
      </c>
      <c r="AW155" s="41">
        <v>0.74756290800986303</v>
      </c>
      <c r="AX155" s="41">
        <v>3.6041115541747999</v>
      </c>
      <c r="AY155" s="41">
        <v>-28.124937934064999</v>
      </c>
      <c r="AZ155" s="41">
        <v>-12.9605346803234</v>
      </c>
      <c r="BA155" s="41">
        <v>0.891478437128981</v>
      </c>
      <c r="BB155" s="41">
        <v>12.0089971038895</v>
      </c>
      <c r="BC155" s="41">
        <v>40.090001514239503</v>
      </c>
      <c r="BD155" s="41">
        <v>18.245433124816</v>
      </c>
      <c r="BE155" s="41">
        <v>11.3429793110951</v>
      </c>
      <c r="BF155" s="41">
        <v>10.7436407367077</v>
      </c>
      <c r="BG155" s="41">
        <v>-8.4629294984855203</v>
      </c>
      <c r="BH155" s="42">
        <v>8.1342279656357395</v>
      </c>
    </row>
    <row r="156" spans="1:256" ht="12" customHeight="1" x14ac:dyDescent="0.2">
      <c r="A156" s="40" t="s">
        <v>10</v>
      </c>
      <c r="B156" s="41">
        <v>4.92717681238239</v>
      </c>
      <c r="C156" s="41">
        <v>-3.14111467079847E-2</v>
      </c>
      <c r="D156" s="41">
        <v>-8.9339269559766699</v>
      </c>
      <c r="E156" s="41">
        <v>-6.2988588456030101E-2</v>
      </c>
      <c r="F156" s="41">
        <v>-13.4130780453597</v>
      </c>
      <c r="G156" s="41">
        <v>0.42663768499254801</v>
      </c>
      <c r="H156" s="41">
        <v>-3.4462459688795999</v>
      </c>
      <c r="I156" s="41">
        <v>5.2408521026551096</v>
      </c>
      <c r="J156" s="41">
        <v>-7.3870745445677199</v>
      </c>
      <c r="K156" s="41">
        <v>9.1534677520758692</v>
      </c>
      <c r="L156" s="41">
        <v>-14.801528788553</v>
      </c>
      <c r="M156" s="41">
        <v>3.5157800812682698</v>
      </c>
      <c r="N156" s="41">
        <v>4.8887937033030298</v>
      </c>
      <c r="O156" s="41">
        <v>14.9176835646926</v>
      </c>
      <c r="P156" s="41">
        <v>-0.81954484110834902</v>
      </c>
      <c r="Q156" s="41">
        <v>21.4095832978775</v>
      </c>
      <c r="R156" s="41">
        <v>-1.39730564651004</v>
      </c>
      <c r="S156" s="41">
        <v>-2.2074811618367698</v>
      </c>
      <c r="T156" s="41">
        <v>-7.2952180253916801</v>
      </c>
      <c r="U156" s="41">
        <v>-4.5606521665958004</v>
      </c>
      <c r="V156" s="41">
        <v>-8.9789635546389892</v>
      </c>
      <c r="W156" s="41">
        <v>6.2970067779694299</v>
      </c>
      <c r="X156" s="41">
        <v>-8.5997055649824805</v>
      </c>
      <c r="Y156" s="41">
        <v>-1.49111499385874</v>
      </c>
      <c r="Z156" s="41">
        <v>-9.1749140032307803</v>
      </c>
      <c r="AA156" s="41">
        <v>6.79650063941288</v>
      </c>
      <c r="AB156" s="41">
        <v>-2.0310696075488899</v>
      </c>
      <c r="AC156" s="41">
        <v>-0.62352353774832303</v>
      </c>
      <c r="AD156" s="41">
        <v>0.90117775705905601</v>
      </c>
      <c r="AE156" s="41">
        <v>4.0835334116373803</v>
      </c>
      <c r="AF156" s="41">
        <v>-1.2855047521593399</v>
      </c>
      <c r="AG156" s="41">
        <v>0.111989926669069</v>
      </c>
      <c r="AH156" s="41">
        <v>-1.65652735439677</v>
      </c>
      <c r="AI156" s="41">
        <v>2.87030492966143</v>
      </c>
      <c r="AJ156" s="41">
        <v>-4.8183762380820196</v>
      </c>
      <c r="AK156" s="41">
        <v>1.00188948620562</v>
      </c>
      <c r="AL156" s="41">
        <v>-3.9457319698334201</v>
      </c>
      <c r="AM156" s="41">
        <v>9.8608156501769404</v>
      </c>
      <c r="AN156" s="41">
        <v>-2.1854479082284399</v>
      </c>
      <c r="AO156" s="41">
        <v>2.0821228960029998</v>
      </c>
      <c r="AP156" s="41">
        <v>13.465271989238</v>
      </c>
      <c r="AQ156" s="41">
        <v>5.9066926137645401</v>
      </c>
      <c r="AR156" s="41">
        <v>-1.12990409993117</v>
      </c>
      <c r="AS156" s="41">
        <v>-0.38843106690632301</v>
      </c>
      <c r="AT156" s="41">
        <v>7.3154024278138596</v>
      </c>
      <c r="AU156" s="41">
        <v>-2.0697581424444098</v>
      </c>
      <c r="AV156" s="41">
        <v>-3.5638151289645701</v>
      </c>
      <c r="AW156" s="41">
        <v>-10.3644715207923</v>
      </c>
      <c r="AX156" s="41">
        <v>7.2296618340887404</v>
      </c>
      <c r="AY156" s="41">
        <v>-32.971781464219099</v>
      </c>
      <c r="AZ156" s="41">
        <v>27.2412126331152</v>
      </c>
      <c r="BA156" s="41">
        <v>2.5552850444060602</v>
      </c>
      <c r="BB156" s="41">
        <v>7.99587295351549</v>
      </c>
      <c r="BC156" s="41">
        <v>17.318023195281199</v>
      </c>
      <c r="BD156" s="41">
        <v>-10.0380293177003</v>
      </c>
      <c r="BE156" s="41">
        <v>10.658165394969</v>
      </c>
      <c r="BF156" s="41">
        <v>-5.4638548667735902</v>
      </c>
      <c r="BG156" s="41">
        <v>-9.5850450746253202</v>
      </c>
      <c r="BH156" s="42">
        <v>-1.58661269482095</v>
      </c>
    </row>
    <row r="157" spans="1:256" s="68" customFormat="1" ht="12" customHeight="1" x14ac:dyDescent="0.2">
      <c r="A157" s="8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  <c r="FO157" s="67"/>
      <c r="FP157" s="67"/>
      <c r="FQ157" s="67"/>
      <c r="FR157" s="67"/>
      <c r="FS157" s="67"/>
      <c r="FT157" s="67"/>
      <c r="FU157" s="67"/>
      <c r="FV157" s="67"/>
      <c r="FW157" s="67"/>
      <c r="FX157" s="67"/>
      <c r="FY157" s="67"/>
      <c r="FZ157" s="67"/>
      <c r="GA157" s="67"/>
      <c r="GB157" s="67"/>
      <c r="GC157" s="67"/>
      <c r="GD157" s="67"/>
      <c r="GE157" s="67"/>
      <c r="GF157" s="67"/>
      <c r="GG157" s="67"/>
      <c r="GH157" s="67"/>
      <c r="GI157" s="67"/>
      <c r="GJ157" s="67"/>
      <c r="GK157" s="67"/>
      <c r="GL157" s="67"/>
      <c r="GM157" s="67"/>
      <c r="GN157" s="67"/>
      <c r="GO157" s="67"/>
      <c r="GP157" s="67"/>
      <c r="GQ157" s="67"/>
      <c r="GR157" s="67"/>
      <c r="GS157" s="67"/>
      <c r="GT157" s="67"/>
      <c r="GU157" s="67"/>
      <c r="GV157" s="67"/>
      <c r="GW157" s="67"/>
      <c r="GX157" s="67"/>
      <c r="GY157" s="67"/>
      <c r="GZ157" s="67"/>
      <c r="HA157" s="67"/>
      <c r="HB157" s="67"/>
      <c r="HC157" s="67"/>
      <c r="HD157" s="67"/>
      <c r="HE157" s="67"/>
      <c r="HF157" s="67"/>
      <c r="HG157" s="67"/>
      <c r="HH157" s="67"/>
      <c r="HI157" s="67"/>
      <c r="HJ157" s="67"/>
      <c r="HK157" s="67"/>
      <c r="HL157" s="67"/>
      <c r="HM157" s="67"/>
      <c r="HN157" s="67"/>
      <c r="HO157" s="67"/>
      <c r="HP157" s="67"/>
      <c r="HQ157" s="67"/>
      <c r="HR157" s="67"/>
      <c r="HS157" s="67"/>
      <c r="HT157" s="67"/>
      <c r="HU157" s="67"/>
      <c r="HV157" s="67"/>
      <c r="HW157" s="67"/>
      <c r="HX157" s="67"/>
      <c r="HY157" s="67"/>
      <c r="HZ157" s="67"/>
      <c r="IA157" s="67"/>
      <c r="IB157" s="67"/>
      <c r="IC157" s="67"/>
      <c r="ID157" s="67"/>
      <c r="IE157" s="67"/>
      <c r="IF157" s="67"/>
      <c r="IG157" s="67"/>
      <c r="IH157" s="67"/>
      <c r="II157" s="67"/>
      <c r="IJ157" s="67"/>
      <c r="IK157" s="67"/>
      <c r="IL157" s="67"/>
      <c r="IM157" s="67"/>
      <c r="IN157" s="67"/>
      <c r="IO157" s="67"/>
      <c r="IP157" s="67"/>
      <c r="IQ157" s="67"/>
      <c r="IR157" s="67"/>
      <c r="IS157" s="67"/>
      <c r="IT157" s="67"/>
      <c r="IU157" s="67"/>
      <c r="IV157" s="67"/>
    </row>
    <row r="158" spans="1:256" s="68" customFormat="1" ht="12" customHeight="1" x14ac:dyDescent="0.2">
      <c r="A158" s="113" t="s">
        <v>54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  <c r="FO158" s="67"/>
      <c r="FP158" s="67"/>
      <c r="FQ158" s="67"/>
      <c r="FR158" s="67"/>
      <c r="FS158" s="67"/>
      <c r="FT158" s="67"/>
      <c r="FU158" s="67"/>
      <c r="FV158" s="67"/>
      <c r="FW158" s="67"/>
      <c r="FX158" s="67"/>
      <c r="FY158" s="67"/>
      <c r="FZ158" s="67"/>
      <c r="GA158" s="67"/>
      <c r="GB158" s="67"/>
      <c r="GC158" s="67"/>
      <c r="GD158" s="67"/>
      <c r="GE158" s="67"/>
      <c r="GF158" s="67"/>
      <c r="GG158" s="67"/>
      <c r="GH158" s="67"/>
      <c r="GI158" s="67"/>
      <c r="GJ158" s="67"/>
      <c r="GK158" s="67"/>
      <c r="GL158" s="67"/>
      <c r="GM158" s="67"/>
      <c r="GN158" s="67"/>
      <c r="GO158" s="67"/>
      <c r="GP158" s="67"/>
      <c r="GQ158" s="67"/>
      <c r="GR158" s="67"/>
      <c r="GS158" s="67"/>
      <c r="GT158" s="67"/>
      <c r="GU158" s="67"/>
      <c r="GV158" s="67"/>
      <c r="GW158" s="67"/>
      <c r="GX158" s="67"/>
      <c r="GY158" s="67"/>
      <c r="GZ158" s="67"/>
      <c r="HA158" s="67"/>
      <c r="HB158" s="67"/>
      <c r="HC158" s="67"/>
      <c r="HD158" s="67"/>
      <c r="HE158" s="67"/>
      <c r="HF158" s="67"/>
      <c r="HG158" s="67"/>
      <c r="HH158" s="67"/>
      <c r="HI158" s="67"/>
      <c r="HJ158" s="67"/>
      <c r="HK158" s="67"/>
      <c r="HL158" s="67"/>
      <c r="HM158" s="67"/>
      <c r="HN158" s="67"/>
      <c r="HO158" s="67"/>
      <c r="HP158" s="67"/>
      <c r="HQ158" s="67"/>
      <c r="HR158" s="67"/>
      <c r="HS158" s="67"/>
      <c r="HT158" s="67"/>
      <c r="HU158" s="67"/>
      <c r="HV158" s="67"/>
      <c r="HW158" s="67"/>
      <c r="HX158" s="67"/>
      <c r="HY158" s="67"/>
      <c r="HZ158" s="67"/>
      <c r="IA158" s="67"/>
      <c r="IB158" s="67"/>
      <c r="IC158" s="67"/>
      <c r="ID158" s="67"/>
      <c r="IE158" s="67"/>
      <c r="IF158" s="67"/>
      <c r="IG158" s="67"/>
      <c r="IH158" s="67"/>
      <c r="II158" s="67"/>
      <c r="IJ158" s="67"/>
      <c r="IK158" s="67"/>
      <c r="IL158" s="67"/>
      <c r="IM158" s="67"/>
      <c r="IN158" s="67"/>
      <c r="IO158" s="67"/>
      <c r="IP158" s="67"/>
      <c r="IQ158" s="67"/>
      <c r="IR158" s="67"/>
      <c r="IS158" s="67"/>
      <c r="IT158" s="67"/>
      <c r="IU158" s="67"/>
      <c r="IV158" s="67"/>
    </row>
    <row r="159" spans="1:256" s="68" customFormat="1" ht="12" customHeight="1" x14ac:dyDescent="0.2">
      <c r="A159" s="113" t="s">
        <v>55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  <c r="FO159" s="67"/>
      <c r="FP159" s="67"/>
      <c r="FQ159" s="67"/>
      <c r="FR159" s="67"/>
      <c r="FS159" s="67"/>
      <c r="FT159" s="67"/>
      <c r="FU159" s="67"/>
      <c r="FV159" s="67"/>
      <c r="FW159" s="67"/>
      <c r="FX159" s="67"/>
      <c r="FY159" s="67"/>
      <c r="FZ159" s="67"/>
      <c r="GA159" s="67"/>
      <c r="GB159" s="67"/>
      <c r="GC159" s="67"/>
      <c r="GD159" s="67"/>
      <c r="GE159" s="67"/>
      <c r="GF159" s="67"/>
      <c r="GG159" s="67"/>
      <c r="GH159" s="67"/>
      <c r="GI159" s="67"/>
      <c r="GJ159" s="67"/>
      <c r="GK159" s="67"/>
      <c r="GL159" s="67"/>
      <c r="GM159" s="67"/>
      <c r="GN159" s="67"/>
      <c r="GO159" s="67"/>
      <c r="GP159" s="67"/>
      <c r="GQ159" s="67"/>
      <c r="GR159" s="67"/>
      <c r="GS159" s="67"/>
      <c r="GT159" s="67"/>
      <c r="GU159" s="67"/>
      <c r="GV159" s="67"/>
      <c r="GW159" s="67"/>
      <c r="GX159" s="67"/>
      <c r="GY159" s="67"/>
      <c r="GZ159" s="67"/>
      <c r="HA159" s="67"/>
      <c r="HB159" s="67"/>
      <c r="HC159" s="67"/>
      <c r="HD159" s="67"/>
      <c r="HE159" s="67"/>
      <c r="HF159" s="67"/>
      <c r="HG159" s="67"/>
      <c r="HH159" s="67"/>
      <c r="HI159" s="67"/>
      <c r="HJ159" s="67"/>
      <c r="HK159" s="67"/>
      <c r="HL159" s="67"/>
      <c r="HM159" s="67"/>
      <c r="HN159" s="67"/>
      <c r="HO159" s="67"/>
      <c r="HP159" s="67"/>
      <c r="HQ159" s="67"/>
      <c r="HR159" s="67"/>
      <c r="HS159" s="67"/>
      <c r="HT159" s="67"/>
      <c r="HU159" s="67"/>
      <c r="HV159" s="67"/>
      <c r="HW159" s="67"/>
      <c r="HX159" s="67"/>
      <c r="HY159" s="67"/>
      <c r="HZ159" s="67"/>
      <c r="IA159" s="67"/>
      <c r="IB159" s="67"/>
      <c r="IC159" s="67"/>
      <c r="ID159" s="67"/>
      <c r="IE159" s="67"/>
      <c r="IF159" s="67"/>
      <c r="IG159" s="67"/>
      <c r="IH159" s="67"/>
      <c r="II159" s="67"/>
      <c r="IJ159" s="67"/>
      <c r="IK159" s="67"/>
      <c r="IL159" s="67"/>
      <c r="IM159" s="67"/>
      <c r="IN159" s="67"/>
      <c r="IO159" s="67"/>
      <c r="IP159" s="67"/>
      <c r="IQ159" s="67"/>
      <c r="IR159" s="67"/>
      <c r="IS159" s="67"/>
      <c r="IT159" s="67"/>
      <c r="IU159" s="67"/>
      <c r="IV159" s="67"/>
    </row>
    <row r="160" spans="1:256" s="68" customFormat="1" ht="12" customHeight="1" x14ac:dyDescent="0.2">
      <c r="A160" s="115" t="s">
        <v>56</v>
      </c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  <c r="FO160" s="67"/>
      <c r="FP160" s="67"/>
      <c r="FQ160" s="67"/>
      <c r="FR160" s="67"/>
      <c r="FS160" s="67"/>
      <c r="FT160" s="67"/>
      <c r="FU160" s="67"/>
      <c r="FV160" s="67"/>
      <c r="FW160" s="67"/>
      <c r="FX160" s="67"/>
      <c r="FY160" s="67"/>
      <c r="FZ160" s="67"/>
      <c r="GA160" s="67"/>
      <c r="GB160" s="67"/>
      <c r="GC160" s="67"/>
      <c r="GD160" s="67"/>
      <c r="GE160" s="67"/>
      <c r="GF160" s="67"/>
      <c r="GG160" s="67"/>
      <c r="GH160" s="67"/>
      <c r="GI160" s="67"/>
      <c r="GJ160" s="67"/>
      <c r="GK160" s="67"/>
      <c r="GL160" s="67"/>
      <c r="GM160" s="67"/>
      <c r="GN160" s="67"/>
      <c r="GO160" s="67"/>
      <c r="GP160" s="67"/>
      <c r="GQ160" s="67"/>
      <c r="GR160" s="67"/>
      <c r="GS160" s="67"/>
      <c r="GT160" s="67"/>
      <c r="GU160" s="67"/>
      <c r="GV160" s="67"/>
      <c r="GW160" s="67"/>
      <c r="GX160" s="67"/>
      <c r="GY160" s="67"/>
      <c r="GZ160" s="67"/>
      <c r="HA160" s="67"/>
      <c r="HB160" s="67"/>
      <c r="HC160" s="67"/>
      <c r="HD160" s="67"/>
      <c r="HE160" s="67"/>
      <c r="HF160" s="67"/>
      <c r="HG160" s="67"/>
      <c r="HH160" s="67"/>
      <c r="HI160" s="67"/>
      <c r="HJ160" s="67"/>
      <c r="HK160" s="67"/>
      <c r="HL160" s="67"/>
      <c r="HM160" s="67"/>
      <c r="HN160" s="67"/>
      <c r="HO160" s="67"/>
      <c r="HP160" s="67"/>
      <c r="HQ160" s="67"/>
      <c r="HR160" s="67"/>
      <c r="HS160" s="67"/>
      <c r="HT160" s="67"/>
      <c r="HU160" s="67"/>
      <c r="HV160" s="67"/>
      <c r="HW160" s="67"/>
      <c r="HX160" s="67"/>
      <c r="HY160" s="67"/>
      <c r="HZ160" s="67"/>
      <c r="IA160" s="67"/>
      <c r="IB160" s="67"/>
      <c r="IC160" s="67"/>
      <c r="ID160" s="67"/>
      <c r="IE160" s="67"/>
      <c r="IF160" s="67"/>
      <c r="IG160" s="67"/>
      <c r="IH160" s="67"/>
      <c r="II160" s="67"/>
      <c r="IJ160" s="67"/>
      <c r="IK160" s="67"/>
      <c r="IL160" s="67"/>
      <c r="IM160" s="67"/>
      <c r="IN160" s="67"/>
      <c r="IO160" s="67"/>
      <c r="IP160" s="67"/>
      <c r="IQ160" s="67"/>
      <c r="IR160" s="67"/>
      <c r="IS160" s="67"/>
      <c r="IT160" s="67"/>
      <c r="IU160" s="67"/>
      <c r="IV160" s="67"/>
    </row>
    <row r="161" spans="1:256" s="68" customFormat="1" ht="12" customHeight="1" x14ac:dyDescent="0.2">
      <c r="A161" s="113" t="s">
        <v>57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  <c r="FO161" s="67"/>
      <c r="FP161" s="67"/>
      <c r="FQ161" s="67"/>
      <c r="FR161" s="67"/>
      <c r="FS161" s="67"/>
      <c r="FT161" s="67"/>
      <c r="FU161" s="67"/>
      <c r="FV161" s="67"/>
      <c r="FW161" s="67"/>
      <c r="FX161" s="67"/>
      <c r="FY161" s="67"/>
      <c r="FZ161" s="67"/>
      <c r="GA161" s="67"/>
      <c r="GB161" s="67"/>
      <c r="GC161" s="67"/>
      <c r="GD161" s="67"/>
      <c r="GE161" s="67"/>
      <c r="GF161" s="67"/>
      <c r="GG161" s="67"/>
      <c r="GH161" s="67"/>
      <c r="GI161" s="67"/>
      <c r="GJ161" s="67"/>
      <c r="GK161" s="67"/>
      <c r="GL161" s="67"/>
      <c r="GM161" s="67"/>
      <c r="GN161" s="67"/>
      <c r="GO161" s="67"/>
      <c r="GP161" s="67"/>
      <c r="GQ161" s="67"/>
      <c r="GR161" s="67"/>
      <c r="GS161" s="67"/>
      <c r="GT161" s="67"/>
      <c r="GU161" s="67"/>
      <c r="GV161" s="67"/>
      <c r="GW161" s="67"/>
      <c r="GX161" s="67"/>
      <c r="GY161" s="67"/>
      <c r="GZ161" s="67"/>
      <c r="HA161" s="67"/>
      <c r="HB161" s="67"/>
      <c r="HC161" s="67"/>
      <c r="HD161" s="67"/>
      <c r="HE161" s="67"/>
      <c r="HF161" s="67"/>
      <c r="HG161" s="67"/>
      <c r="HH161" s="67"/>
      <c r="HI161" s="67"/>
      <c r="HJ161" s="67"/>
      <c r="HK161" s="67"/>
      <c r="HL161" s="67"/>
      <c r="HM161" s="67"/>
      <c r="HN161" s="67"/>
      <c r="HO161" s="67"/>
      <c r="HP161" s="67"/>
      <c r="HQ161" s="67"/>
      <c r="HR161" s="67"/>
      <c r="HS161" s="67"/>
      <c r="HT161" s="67"/>
      <c r="HU161" s="67"/>
      <c r="HV161" s="67"/>
      <c r="HW161" s="67"/>
      <c r="HX161" s="67"/>
      <c r="HY161" s="67"/>
      <c r="HZ161" s="67"/>
      <c r="IA161" s="67"/>
      <c r="IB161" s="67"/>
      <c r="IC161" s="67"/>
      <c r="ID161" s="67"/>
      <c r="IE161" s="67"/>
      <c r="IF161" s="67"/>
      <c r="IG161" s="67"/>
      <c r="IH161" s="67"/>
      <c r="II161" s="67"/>
      <c r="IJ161" s="67"/>
      <c r="IK161" s="67"/>
      <c r="IL161" s="67"/>
      <c r="IM161" s="67"/>
      <c r="IN161" s="67"/>
      <c r="IO161" s="67"/>
      <c r="IP161" s="67"/>
      <c r="IQ161" s="67"/>
      <c r="IR161" s="67"/>
      <c r="IS161" s="67"/>
      <c r="IT161" s="67"/>
      <c r="IU161" s="67"/>
      <c r="IV161" s="67"/>
    </row>
    <row r="162" spans="1:256" s="68" customFormat="1" ht="12.75" customHeight="1" x14ac:dyDescent="0.2">
      <c r="A162" s="116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  <c r="FO162" s="67"/>
      <c r="FP162" s="67"/>
      <c r="FQ162" s="67"/>
      <c r="FR162" s="67"/>
      <c r="FS162" s="67"/>
      <c r="FT162" s="67"/>
      <c r="FU162" s="67"/>
      <c r="FV162" s="67"/>
      <c r="FW162" s="67"/>
      <c r="FX162" s="67"/>
      <c r="FY162" s="67"/>
      <c r="FZ162" s="67"/>
      <c r="GA162" s="67"/>
      <c r="GB162" s="67"/>
      <c r="GC162" s="67"/>
      <c r="GD162" s="67"/>
      <c r="GE162" s="67"/>
      <c r="GF162" s="67"/>
      <c r="GG162" s="67"/>
      <c r="GH162" s="67"/>
      <c r="GI162" s="67"/>
      <c r="GJ162" s="67"/>
      <c r="GK162" s="67"/>
      <c r="GL162" s="67"/>
      <c r="GM162" s="67"/>
      <c r="GN162" s="67"/>
      <c r="GO162" s="67"/>
      <c r="GP162" s="67"/>
      <c r="GQ162" s="67"/>
      <c r="GR162" s="67"/>
      <c r="GS162" s="67"/>
      <c r="GT162" s="67"/>
      <c r="GU162" s="67"/>
      <c r="GV162" s="67"/>
      <c r="GW162" s="67"/>
      <c r="GX162" s="67"/>
      <c r="GY162" s="67"/>
      <c r="GZ162" s="67"/>
      <c r="HA162" s="67"/>
      <c r="HB162" s="67"/>
      <c r="HC162" s="67"/>
      <c r="HD162" s="67"/>
      <c r="HE162" s="67"/>
      <c r="HF162" s="67"/>
      <c r="HG162" s="67"/>
      <c r="HH162" s="67"/>
      <c r="HI162" s="67"/>
      <c r="HJ162" s="67"/>
      <c r="HK162" s="67"/>
      <c r="HL162" s="67"/>
      <c r="HM162" s="67"/>
      <c r="HN162" s="67"/>
      <c r="HO162" s="67"/>
      <c r="HP162" s="67"/>
      <c r="HQ162" s="67"/>
      <c r="HR162" s="67"/>
      <c r="HS162" s="67"/>
      <c r="HT162" s="67"/>
      <c r="HU162" s="67"/>
      <c r="HV162" s="67"/>
      <c r="HW162" s="67"/>
      <c r="HX162" s="67"/>
      <c r="HY162" s="67"/>
      <c r="HZ162" s="67"/>
      <c r="IA162" s="67"/>
      <c r="IB162" s="67"/>
      <c r="IC162" s="67"/>
      <c r="ID162" s="67"/>
      <c r="IE162" s="67"/>
      <c r="IF162" s="67"/>
      <c r="IG162" s="67"/>
      <c r="IH162" s="67"/>
      <c r="II162" s="67"/>
      <c r="IJ162" s="67"/>
      <c r="IK162" s="67"/>
      <c r="IL162" s="67"/>
      <c r="IM162" s="67"/>
      <c r="IN162" s="67"/>
      <c r="IO162" s="67"/>
      <c r="IP162" s="67"/>
      <c r="IQ162" s="67"/>
      <c r="IR162" s="67"/>
      <c r="IS162" s="67"/>
      <c r="IT162" s="67"/>
      <c r="IU162" s="67"/>
      <c r="IV162" s="67"/>
    </row>
    <row r="163" spans="1:256" s="68" customFormat="1" ht="12" customHeight="1" x14ac:dyDescent="0.2">
      <c r="A163" s="110" t="s">
        <v>58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118"/>
      <c r="CC163" s="118"/>
      <c r="CD163" s="118"/>
      <c r="CE163" s="118"/>
      <c r="CF163" s="118"/>
      <c r="CG163" s="118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  <c r="FO163" s="67"/>
      <c r="FP163" s="67"/>
      <c r="FQ163" s="67"/>
      <c r="FR163" s="67"/>
      <c r="FS163" s="67"/>
      <c r="FT163" s="67"/>
      <c r="FU163" s="67"/>
      <c r="FV163" s="67"/>
      <c r="FW163" s="67"/>
      <c r="FX163" s="67"/>
      <c r="FY163" s="67"/>
      <c r="FZ163" s="67"/>
      <c r="GA163" s="67"/>
      <c r="GB163" s="67"/>
      <c r="GC163" s="67"/>
      <c r="GD163" s="67"/>
      <c r="GE163" s="67"/>
      <c r="GF163" s="67"/>
      <c r="GG163" s="67"/>
      <c r="GH163" s="67"/>
      <c r="GI163" s="67"/>
      <c r="GJ163" s="67"/>
      <c r="GK163" s="67"/>
      <c r="GL163" s="67"/>
      <c r="GM163" s="67"/>
      <c r="GN163" s="67"/>
      <c r="GO163" s="67"/>
      <c r="GP163" s="67"/>
      <c r="GQ163" s="67"/>
      <c r="GR163" s="67"/>
      <c r="GS163" s="67"/>
      <c r="GT163" s="67"/>
      <c r="GU163" s="67"/>
      <c r="GV163" s="67"/>
      <c r="GW163" s="67"/>
      <c r="GX163" s="67"/>
      <c r="GY163" s="67"/>
      <c r="GZ163" s="67"/>
      <c r="HA163" s="67"/>
      <c r="HB163" s="67"/>
      <c r="HC163" s="67"/>
      <c r="HD163" s="67"/>
      <c r="HE163" s="67"/>
      <c r="HF163" s="67"/>
      <c r="HG163" s="67"/>
      <c r="HH163" s="67"/>
      <c r="HI163" s="67"/>
      <c r="HJ163" s="67"/>
      <c r="HK163" s="67"/>
      <c r="HL163" s="67"/>
      <c r="HM163" s="67"/>
      <c r="HN163" s="67"/>
      <c r="HO163" s="67"/>
      <c r="HP163" s="67"/>
      <c r="HQ163" s="67"/>
      <c r="HR163" s="67"/>
      <c r="HS163" s="67"/>
      <c r="HT163" s="67"/>
      <c r="HU163" s="67"/>
      <c r="HV163" s="67"/>
      <c r="HW163" s="67"/>
      <c r="HX163" s="67"/>
      <c r="HY163" s="67"/>
      <c r="HZ163" s="67"/>
      <c r="IA163" s="67"/>
      <c r="IB163" s="67"/>
      <c r="IC163" s="67"/>
      <c r="ID163" s="67"/>
      <c r="IE163" s="67"/>
      <c r="IF163" s="67"/>
      <c r="IG163" s="67"/>
      <c r="IH163" s="67"/>
      <c r="II163" s="67"/>
      <c r="IJ163" s="67"/>
      <c r="IK163" s="67"/>
      <c r="IL163" s="67"/>
      <c r="IM163" s="67"/>
      <c r="IN163" s="67"/>
      <c r="IO163" s="67"/>
      <c r="IP163" s="67"/>
      <c r="IQ163" s="67"/>
      <c r="IR163" s="67"/>
      <c r="IS163" s="67"/>
      <c r="IT163" s="67"/>
      <c r="IU163" s="67"/>
      <c r="IV163" s="67"/>
    </row>
    <row r="164" spans="1:256" s="68" customFormat="1" ht="12" customHeight="1" x14ac:dyDescent="0.2">
      <c r="A164" s="82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  <c r="FO164" s="67"/>
      <c r="FP164" s="67"/>
      <c r="FQ164" s="67"/>
      <c r="FR164" s="67"/>
      <c r="FS164" s="67"/>
      <c r="FT164" s="67"/>
      <c r="FU164" s="67"/>
      <c r="FV164" s="67"/>
      <c r="FW164" s="67"/>
      <c r="FX164" s="67"/>
      <c r="FY164" s="67"/>
      <c r="FZ164" s="67"/>
      <c r="GA164" s="67"/>
      <c r="GB164" s="67"/>
      <c r="GC164" s="67"/>
      <c r="GD164" s="67"/>
      <c r="GE164" s="67"/>
      <c r="GF164" s="67"/>
      <c r="GG164" s="67"/>
      <c r="GH164" s="67"/>
      <c r="GI164" s="67"/>
      <c r="GJ164" s="67"/>
      <c r="GK164" s="67"/>
      <c r="GL164" s="67"/>
      <c r="GM164" s="67"/>
      <c r="GN164" s="67"/>
      <c r="GO164" s="67"/>
      <c r="GP164" s="67"/>
      <c r="GQ164" s="67"/>
      <c r="GR164" s="67"/>
      <c r="GS164" s="67"/>
      <c r="GT164" s="67"/>
      <c r="GU164" s="67"/>
      <c r="GV164" s="67"/>
      <c r="GW164" s="67"/>
      <c r="GX164" s="67"/>
      <c r="GY164" s="67"/>
      <c r="GZ164" s="67"/>
      <c r="HA164" s="67"/>
      <c r="HB164" s="67"/>
      <c r="HC164" s="67"/>
      <c r="HD164" s="67"/>
      <c r="HE164" s="67"/>
      <c r="HF164" s="67"/>
      <c r="HG164" s="67"/>
      <c r="HH164" s="67"/>
      <c r="HI164" s="67"/>
      <c r="HJ164" s="67"/>
      <c r="HK164" s="67"/>
      <c r="HL164" s="67"/>
      <c r="HM164" s="67"/>
      <c r="HN164" s="67"/>
      <c r="HO164" s="67"/>
      <c r="HP164" s="67"/>
      <c r="HQ164" s="67"/>
      <c r="HR164" s="67"/>
      <c r="HS164" s="67"/>
      <c r="HT164" s="67"/>
      <c r="HU164" s="67"/>
      <c r="HV164" s="67"/>
      <c r="HW164" s="67"/>
      <c r="HX164" s="67"/>
      <c r="HY164" s="67"/>
      <c r="HZ164" s="67"/>
      <c r="IA164" s="67"/>
      <c r="IB164" s="67"/>
      <c r="IC164" s="67"/>
      <c r="ID164" s="67"/>
      <c r="IE164" s="67"/>
      <c r="IF164" s="67"/>
      <c r="IG164" s="67"/>
      <c r="IH164" s="67"/>
      <c r="II164" s="67"/>
      <c r="IJ164" s="67"/>
      <c r="IK164" s="67"/>
      <c r="IL164" s="67"/>
      <c r="IM164" s="67"/>
      <c r="IN164" s="67"/>
      <c r="IO164" s="67"/>
      <c r="IP164" s="67"/>
      <c r="IQ164" s="67"/>
      <c r="IR164" s="67"/>
      <c r="IS164" s="67"/>
      <c r="IT164" s="67"/>
      <c r="IU164" s="67"/>
      <c r="IV164" s="67"/>
    </row>
  </sheetData>
  <mergeCells count="1">
    <mergeCell ref="A2:BH6"/>
  </mergeCells>
  <pageMargins left="0.70000000000000007" right="0.70000000000000007" top="1.0456692913385826" bottom="1.0456692913385826" header="0.74999999999999989" footer="0.74999999999999989"/>
  <pageSetup paperSize="9" scale="45" fitToWidth="0" fitToHeight="0" pageOrder="overThenDown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77"/>
  <sheetViews>
    <sheetView workbookViewId="0">
      <selection activeCell="M7" sqref="M7"/>
    </sheetView>
  </sheetViews>
  <sheetFormatPr defaultRowHeight="12" customHeight="1" x14ac:dyDescent="0.2"/>
  <cols>
    <col min="1" max="1" width="41.625" style="12" customWidth="1"/>
    <col min="2" max="5" width="9" style="1" hidden="1" customWidth="1"/>
    <col min="6" max="12" width="9" style="1" customWidth="1"/>
    <col min="13" max="13" width="8.5" style="1" customWidth="1"/>
    <col min="14" max="16" width="8.25" style="1" customWidth="1"/>
    <col min="17" max="19" width="8.5" style="67" customWidth="1"/>
    <col min="20" max="256" width="8.5" style="1" customWidth="1"/>
    <col min="257" max="1024" width="10.75" customWidth="1"/>
  </cols>
  <sheetData>
    <row r="1" spans="1:256" s="68" customFormat="1" ht="13.9" customHeight="1" x14ac:dyDescent="0.2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256" s="68" customFormat="1" ht="13.9" customHeight="1" x14ac:dyDescent="0.2">
      <c r="A2" s="256" t="s">
        <v>59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</row>
    <row r="3" spans="1:256" s="68" customFormat="1" ht="13.9" customHeight="1" x14ac:dyDescent="0.2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s="68" customFormat="1" ht="13.9" customHeight="1" x14ac:dyDescent="0.2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s="68" customFormat="1" ht="13.9" customHeight="1" x14ac:dyDescent="0.2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s="68" customFormat="1" ht="13.9" customHeight="1" x14ac:dyDescent="0.2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s="68" customFormat="1" ht="13.9" customHeight="1" x14ac:dyDescent="0.2">
      <c r="A7" s="65" t="s">
        <v>1</v>
      </c>
      <c r="B7" s="66"/>
      <c r="C7" s="66"/>
      <c r="D7" s="66"/>
      <c r="E7" s="66"/>
      <c r="F7" s="66"/>
      <c r="G7" s="66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s="68" customFormat="1" ht="6" customHeight="1" x14ac:dyDescent="0.2">
      <c r="A8" s="69"/>
      <c r="B8" s="67"/>
      <c r="C8" s="67"/>
      <c r="D8" s="67"/>
      <c r="E8" s="67"/>
      <c r="F8" s="67"/>
      <c r="G8" s="69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s="75" customFormat="1" ht="20.45" customHeight="1" x14ac:dyDescent="0.2">
      <c r="A9" s="71" t="s">
        <v>60</v>
      </c>
      <c r="B9" s="128">
        <v>2008</v>
      </c>
      <c r="C9" s="128">
        <v>2009</v>
      </c>
      <c r="D9" s="128">
        <v>2010</v>
      </c>
      <c r="E9" s="128">
        <v>2011</v>
      </c>
      <c r="F9" s="128">
        <v>2012</v>
      </c>
      <c r="G9" s="128">
        <v>2013</v>
      </c>
      <c r="H9" s="128">
        <v>2014</v>
      </c>
      <c r="I9" s="128">
        <v>2015</v>
      </c>
      <c r="J9" s="128">
        <v>2016</v>
      </c>
      <c r="K9" s="128">
        <v>2017</v>
      </c>
      <c r="L9" s="128">
        <v>2018</v>
      </c>
      <c r="M9" s="128">
        <v>2019</v>
      </c>
      <c r="N9" s="128">
        <v>2020</v>
      </c>
      <c r="O9" s="128">
        <v>2021</v>
      </c>
      <c r="P9" s="128">
        <v>2022</v>
      </c>
    </row>
    <row r="10" spans="1:256" s="6" customFormat="1" ht="12.6" customHeight="1" x14ac:dyDescent="0.2">
      <c r="A10" s="3" t="s">
        <v>61</v>
      </c>
      <c r="B10" s="5"/>
      <c r="C10" s="5"/>
      <c r="D10" s="5"/>
      <c r="E10" s="5"/>
      <c r="F10" s="4"/>
      <c r="G10" s="3"/>
      <c r="H10" s="5"/>
      <c r="I10" s="5"/>
      <c r="J10" s="5"/>
      <c r="K10" s="5"/>
      <c r="L10" s="5"/>
      <c r="M10" s="5"/>
      <c r="N10" s="5"/>
      <c r="O10" s="5"/>
      <c r="P10" s="5"/>
      <c r="Q10" s="119"/>
      <c r="R10" s="119"/>
      <c r="S10" s="119"/>
    </row>
    <row r="11" spans="1:256" s="101" customFormat="1" ht="12.6" customHeight="1" x14ac:dyDescent="0.2">
      <c r="A11" s="155"/>
      <c r="K11" s="230"/>
      <c r="L11" s="230"/>
      <c r="M11" s="230"/>
      <c r="N11" s="230"/>
      <c r="O11" s="230"/>
      <c r="P11" s="230"/>
    </row>
    <row r="12" spans="1:256" s="101" customFormat="1" ht="12.6" customHeight="1" x14ac:dyDescent="0.2">
      <c r="A12" s="155" t="s">
        <v>62</v>
      </c>
      <c r="B12" s="231">
        <v>245212</v>
      </c>
      <c r="C12" s="231">
        <v>244675</v>
      </c>
      <c r="D12" s="231">
        <v>244610</v>
      </c>
      <c r="E12" s="231">
        <v>244007</v>
      </c>
      <c r="F12" s="231">
        <v>243750</v>
      </c>
      <c r="G12" s="231">
        <v>242748</v>
      </c>
      <c r="H12" s="231">
        <v>241057</v>
      </c>
      <c r="I12" s="231">
        <v>238940</v>
      </c>
      <c r="J12" s="232">
        <v>236994</v>
      </c>
      <c r="K12" s="231">
        <v>234870</v>
      </c>
      <c r="L12" s="231">
        <v>233428</v>
      </c>
      <c r="M12" s="231">
        <v>231734</v>
      </c>
      <c r="N12" s="231">
        <v>230763</v>
      </c>
      <c r="O12" s="233">
        <v>229097</v>
      </c>
      <c r="P12" s="233"/>
    </row>
    <row r="13" spans="1:256" s="101" customFormat="1" ht="12.6" customHeight="1" x14ac:dyDescent="0.2">
      <c r="A13" s="103" t="s">
        <v>63</v>
      </c>
      <c r="B13" s="165"/>
      <c r="C13" s="165">
        <f t="shared" ref="C13:O13" si="0">C12/B12*100-100</f>
        <v>-0.21899417646771724</v>
      </c>
      <c r="D13" s="165">
        <f t="shared" si="0"/>
        <v>-2.6565852661690315E-2</v>
      </c>
      <c r="E13" s="165">
        <f t="shared" si="0"/>
        <v>-0.24651486039000758</v>
      </c>
      <c r="F13" s="165">
        <f t="shared" si="0"/>
        <v>-0.10532484723798063</v>
      </c>
      <c r="G13" s="165">
        <f t="shared" si="0"/>
        <v>-0.41107692307691934</v>
      </c>
      <c r="H13" s="165">
        <f t="shared" si="0"/>
        <v>-0.69660718110962705</v>
      </c>
      <c r="I13" s="165">
        <f t="shared" si="0"/>
        <v>-0.87821552578850515</v>
      </c>
      <c r="J13" s="165">
        <f t="shared" si="0"/>
        <v>-0.81443040093746788</v>
      </c>
      <c r="K13" s="165">
        <f t="shared" si="0"/>
        <v>-0.89622522089166523</v>
      </c>
      <c r="L13" s="165">
        <f t="shared" si="0"/>
        <v>-0.61395665687400935</v>
      </c>
      <c r="M13" s="165">
        <f t="shared" si="0"/>
        <v>-0.72570557088266696</v>
      </c>
      <c r="N13" s="165">
        <f t="shared" si="0"/>
        <v>-0.41901490502040417</v>
      </c>
      <c r="O13" s="165">
        <f t="shared" si="0"/>
        <v>-0.72195282605963484</v>
      </c>
      <c r="P13" s="165"/>
    </row>
    <row r="14" spans="1:256" s="101" customFormat="1" ht="8.25" customHeight="1" x14ac:dyDescent="0.2">
      <c r="A14" s="234"/>
      <c r="B14" s="231"/>
      <c r="C14" s="231"/>
      <c r="D14" s="231"/>
      <c r="E14" s="231"/>
      <c r="F14" s="231"/>
      <c r="G14" s="231"/>
      <c r="H14" s="231"/>
      <c r="I14" s="231"/>
      <c r="J14" s="232"/>
      <c r="K14" s="233"/>
      <c r="L14" s="233"/>
      <c r="M14" s="233"/>
      <c r="N14" s="231"/>
      <c r="O14" s="233"/>
      <c r="P14" s="233"/>
    </row>
    <row r="15" spans="1:256" s="101" customFormat="1" ht="12.6" customHeight="1" x14ac:dyDescent="0.2">
      <c r="A15" s="155" t="s">
        <v>64</v>
      </c>
      <c r="B15" s="231">
        <v>14250</v>
      </c>
      <c r="C15" s="231">
        <v>15193</v>
      </c>
      <c r="D15" s="231">
        <v>16247</v>
      </c>
      <c r="E15" s="231">
        <v>16968</v>
      </c>
      <c r="F15" s="231">
        <v>18023</v>
      </c>
      <c r="G15" s="231">
        <v>18566</v>
      </c>
      <c r="H15" s="231">
        <v>18459</v>
      </c>
      <c r="I15" s="231">
        <v>17797</v>
      </c>
      <c r="J15" s="232">
        <v>17399</v>
      </c>
      <c r="K15" s="231">
        <v>16922</v>
      </c>
      <c r="L15" s="231">
        <v>17556</v>
      </c>
      <c r="M15" s="231">
        <v>17752</v>
      </c>
      <c r="N15" s="231">
        <v>19301</v>
      </c>
      <c r="O15" s="233">
        <v>19885</v>
      </c>
      <c r="P15" s="233"/>
    </row>
    <row r="16" spans="1:256" s="101" customFormat="1" ht="12.6" customHeight="1" x14ac:dyDescent="0.2">
      <c r="A16" s="103" t="s">
        <v>63</v>
      </c>
      <c r="B16" s="165"/>
      <c r="C16" s="165">
        <f t="shared" ref="C16:O16" si="1">C15/B15*100-100</f>
        <v>6.6175438596491176</v>
      </c>
      <c r="D16" s="165">
        <f t="shared" si="1"/>
        <v>6.9374053840584509</v>
      </c>
      <c r="E16" s="165">
        <f t="shared" si="1"/>
        <v>4.4377423524342987</v>
      </c>
      <c r="F16" s="165">
        <f t="shared" si="1"/>
        <v>6.2175860443187219</v>
      </c>
      <c r="G16" s="165">
        <f t="shared" si="1"/>
        <v>3.0128169561116351</v>
      </c>
      <c r="H16" s="165">
        <f t="shared" si="1"/>
        <v>-0.57632230959818287</v>
      </c>
      <c r="I16" s="165">
        <f t="shared" si="1"/>
        <v>-3.58632645322065</v>
      </c>
      <c r="J16" s="165">
        <f t="shared" si="1"/>
        <v>-2.236331966061698</v>
      </c>
      <c r="K16" s="165">
        <f t="shared" si="1"/>
        <v>-2.7415368699350608</v>
      </c>
      <c r="L16" s="165">
        <f t="shared" si="1"/>
        <v>3.7466020564945097</v>
      </c>
      <c r="M16" s="165">
        <f t="shared" si="1"/>
        <v>1.1164274322169092</v>
      </c>
      <c r="N16" s="165">
        <f t="shared" si="1"/>
        <v>8.725777377196934</v>
      </c>
      <c r="O16" s="165">
        <f t="shared" si="1"/>
        <v>3.0257499611419121</v>
      </c>
      <c r="P16" s="165"/>
    </row>
    <row r="17" spans="1:256" s="68" customFormat="1" ht="12.6" customHeight="1" x14ac:dyDescent="0.2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5"/>
      <c r="M17" s="85"/>
      <c r="N17" s="85"/>
      <c r="O17" s="85"/>
      <c r="P17" s="85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</row>
    <row r="18" spans="1:256" ht="12.95" customHeight="1" x14ac:dyDescent="0.2">
      <c r="A18" s="3" t="s">
        <v>7</v>
      </c>
      <c r="B18" s="5"/>
      <c r="C18" s="5"/>
      <c r="D18" s="5"/>
      <c r="E18" s="5"/>
      <c r="F18" s="4"/>
      <c r="G18" s="3"/>
      <c r="H18" s="5"/>
      <c r="I18" s="5"/>
      <c r="J18" s="5"/>
      <c r="K18" s="5"/>
      <c r="L18" s="5"/>
      <c r="M18" s="5"/>
      <c r="N18" s="5"/>
      <c r="O18" s="5"/>
      <c r="P18" s="5"/>
    </row>
    <row r="19" spans="1:256" s="68" customFormat="1" ht="12.6" customHeight="1" x14ac:dyDescent="0.2">
      <c r="A19" s="69"/>
      <c r="B19" s="67"/>
      <c r="C19" s="67"/>
      <c r="D19" s="67"/>
      <c r="E19" s="67"/>
      <c r="F19" s="67"/>
      <c r="G19" s="67"/>
      <c r="H19" s="67"/>
      <c r="I19" s="67"/>
      <c r="J19" s="67"/>
      <c r="K19" s="79"/>
      <c r="L19" s="79"/>
      <c r="M19" s="79"/>
      <c r="N19" s="86"/>
      <c r="O19" s="79"/>
      <c r="P19" s="79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s="68" customFormat="1" ht="12.6" customHeight="1" x14ac:dyDescent="0.2">
      <c r="A20" s="69" t="s">
        <v>8</v>
      </c>
      <c r="B20" s="85">
        <v>33822</v>
      </c>
      <c r="C20" s="85">
        <v>33570</v>
      </c>
      <c r="D20" s="85">
        <v>33654</v>
      </c>
      <c r="E20" s="85">
        <v>33818</v>
      </c>
      <c r="F20" s="85">
        <v>33765</v>
      </c>
      <c r="G20" s="85">
        <v>33760</v>
      </c>
      <c r="H20" s="85">
        <v>33632</v>
      </c>
      <c r="I20" s="85">
        <v>33739</v>
      </c>
      <c r="J20" s="86">
        <v>32862</v>
      </c>
      <c r="K20" s="85">
        <v>32602</v>
      </c>
      <c r="L20" s="85">
        <v>32380</v>
      </c>
      <c r="M20" s="85">
        <v>32292</v>
      </c>
      <c r="N20" s="85">
        <v>31922</v>
      </c>
      <c r="O20" s="87">
        <v>31636</v>
      </c>
      <c r="P20" s="8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</row>
    <row r="21" spans="1:256" s="68" customFormat="1" ht="12.6" customHeight="1" x14ac:dyDescent="0.2">
      <c r="A21" s="80" t="s">
        <v>63</v>
      </c>
      <c r="B21" s="81" t="s">
        <v>16</v>
      </c>
      <c r="C21" s="81">
        <f t="shared" ref="C21:O21" si="2">C20/B20*100-100</f>
        <v>-0.74507716870675722</v>
      </c>
      <c r="D21" s="81">
        <f t="shared" si="2"/>
        <v>0.25022341376228496</v>
      </c>
      <c r="E21" s="81">
        <f t="shared" si="2"/>
        <v>0.48731205800200428</v>
      </c>
      <c r="F21" s="81">
        <f t="shared" si="2"/>
        <v>-0.15672127269500891</v>
      </c>
      <c r="G21" s="81">
        <f t="shared" si="2"/>
        <v>-1.4808233377763713E-2</v>
      </c>
      <c r="H21" s="81">
        <f t="shared" si="2"/>
        <v>-0.37914691943127821</v>
      </c>
      <c r="I21" s="81">
        <f t="shared" si="2"/>
        <v>0.31814938154140293</v>
      </c>
      <c r="J21" s="81">
        <f t="shared" si="2"/>
        <v>-2.5993657191973654</v>
      </c>
      <c r="K21" s="81">
        <f t="shared" si="2"/>
        <v>-0.79118738969022218</v>
      </c>
      <c r="L21" s="81">
        <f t="shared" si="2"/>
        <v>-0.68093981964297257</v>
      </c>
      <c r="M21" s="81">
        <f t="shared" si="2"/>
        <v>-0.27177269919704372</v>
      </c>
      <c r="N21" s="81">
        <f t="shared" si="2"/>
        <v>-1.1457946240554975</v>
      </c>
      <c r="O21" s="81">
        <f t="shared" si="2"/>
        <v>-0.89593383873190646</v>
      </c>
      <c r="P21" s="81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</row>
    <row r="22" spans="1:256" s="68" customFormat="1" ht="6" customHeight="1" x14ac:dyDescent="0.2">
      <c r="A22" s="82"/>
      <c r="B22" s="85"/>
      <c r="C22" s="85"/>
      <c r="D22" s="85"/>
      <c r="E22" s="85"/>
      <c r="F22" s="85"/>
      <c r="G22" s="85"/>
      <c r="H22" s="85"/>
      <c r="I22" s="85"/>
      <c r="J22" s="86"/>
      <c r="K22" s="87"/>
      <c r="L22" s="87"/>
      <c r="M22" s="85"/>
      <c r="N22" s="85"/>
      <c r="O22" s="87"/>
      <c r="P22" s="8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</row>
    <row r="23" spans="1:256" s="68" customFormat="1" ht="12.6" customHeight="1" x14ac:dyDescent="0.2">
      <c r="A23" s="133" t="s">
        <v>11</v>
      </c>
      <c r="B23" s="85">
        <v>28927</v>
      </c>
      <c r="C23" s="85">
        <v>28682</v>
      </c>
      <c r="D23" s="85">
        <v>28634</v>
      </c>
      <c r="E23" s="85">
        <v>28713</v>
      </c>
      <c r="F23" s="85">
        <v>28573</v>
      </c>
      <c r="G23" s="85">
        <v>28433</v>
      </c>
      <c r="H23" s="85">
        <v>28280</v>
      </c>
      <c r="I23" s="85">
        <v>28292</v>
      </c>
      <c r="J23" s="86">
        <v>27495</v>
      </c>
      <c r="K23" s="85">
        <v>27312</v>
      </c>
      <c r="L23" s="85">
        <v>27072</v>
      </c>
      <c r="M23" s="85">
        <v>26917</v>
      </c>
      <c r="N23" s="85">
        <v>26518</v>
      </c>
      <c r="O23" s="87">
        <v>26091</v>
      </c>
      <c r="P23" s="8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</row>
    <row r="24" spans="1:256" s="68" customFormat="1" ht="12.6" customHeight="1" x14ac:dyDescent="0.2">
      <c r="A24" s="80" t="s">
        <v>63</v>
      </c>
      <c r="B24" s="81" t="s">
        <v>16</v>
      </c>
      <c r="C24" s="81">
        <f t="shared" ref="C24:O24" si="3">C23/B23*100-100</f>
        <v>-0.84695958792822523</v>
      </c>
      <c r="D24" s="81">
        <f t="shared" si="3"/>
        <v>-0.16735234641936358</v>
      </c>
      <c r="E24" s="81">
        <f t="shared" si="3"/>
        <v>0.27589578822377803</v>
      </c>
      <c r="F24" s="81">
        <f t="shared" si="3"/>
        <v>-0.48758402117508126</v>
      </c>
      <c r="G24" s="81">
        <f t="shared" si="3"/>
        <v>-0.48997305148216697</v>
      </c>
      <c r="H24" s="81">
        <f t="shared" si="3"/>
        <v>-0.53810712904019908</v>
      </c>
      <c r="I24" s="81">
        <f t="shared" si="3"/>
        <v>4.2432814710039679E-2</v>
      </c>
      <c r="J24" s="81">
        <f t="shared" si="3"/>
        <v>-2.8170507563975633</v>
      </c>
      <c r="K24" s="81">
        <f t="shared" si="3"/>
        <v>-0.66557555919257538</v>
      </c>
      <c r="L24" s="81">
        <f t="shared" si="3"/>
        <v>-0.87873462214412257</v>
      </c>
      <c r="M24" s="81">
        <f t="shared" si="3"/>
        <v>-0.57254728132387811</v>
      </c>
      <c r="N24" s="81">
        <f t="shared" si="3"/>
        <v>-1.4823345840918307</v>
      </c>
      <c r="O24" s="81">
        <f t="shared" si="3"/>
        <v>-1.6102270156120397</v>
      </c>
      <c r="P24" s="81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</row>
    <row r="25" spans="1:256" s="89" customFormat="1" ht="7.5" customHeight="1" x14ac:dyDescent="0.2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91"/>
      <c r="P25" s="91"/>
    </row>
    <row r="26" spans="1:256" s="89" customFormat="1" ht="12.6" customHeight="1" x14ac:dyDescent="0.2">
      <c r="A26" s="69" t="s">
        <v>12</v>
      </c>
      <c r="B26" s="85">
        <v>31359</v>
      </c>
      <c r="C26" s="85">
        <v>31047</v>
      </c>
      <c r="D26" s="85">
        <v>31085</v>
      </c>
      <c r="E26" s="85">
        <v>31140</v>
      </c>
      <c r="F26" s="85">
        <v>31011</v>
      </c>
      <c r="G26" s="85">
        <v>30748</v>
      </c>
      <c r="H26" s="85">
        <v>30671</v>
      </c>
      <c r="I26" s="85">
        <v>30602</v>
      </c>
      <c r="J26" s="86">
        <v>30010</v>
      </c>
      <c r="K26" s="85">
        <v>29732</v>
      </c>
      <c r="L26" s="85">
        <v>29490</v>
      </c>
      <c r="M26" s="85">
        <v>29302</v>
      </c>
      <c r="N26" s="85">
        <v>29027</v>
      </c>
      <c r="O26" s="87">
        <v>28795</v>
      </c>
      <c r="P26" s="87"/>
    </row>
    <row r="27" spans="1:256" s="89" customFormat="1" ht="12.6" customHeight="1" x14ac:dyDescent="0.2">
      <c r="A27" s="80" t="s">
        <v>63</v>
      </c>
      <c r="B27" s="81" t="s">
        <v>16</v>
      </c>
      <c r="C27" s="81">
        <f t="shared" ref="C27:O27" si="4">C26/B26*100-100</f>
        <v>-0.99492968525781578</v>
      </c>
      <c r="D27" s="81">
        <f t="shared" si="4"/>
        <v>0.12239507842947717</v>
      </c>
      <c r="E27" s="81">
        <f t="shared" si="4"/>
        <v>0.17693421264274889</v>
      </c>
      <c r="F27" s="81">
        <f t="shared" si="4"/>
        <v>-0.41425818882466103</v>
      </c>
      <c r="G27" s="81">
        <f t="shared" si="4"/>
        <v>-0.84808616297442541</v>
      </c>
      <c r="H27" s="81">
        <f t="shared" si="4"/>
        <v>-0.25042279172629378</v>
      </c>
      <c r="I27" s="81">
        <f t="shared" si="4"/>
        <v>-0.22496821101366038</v>
      </c>
      <c r="J27" s="81">
        <f t="shared" si="4"/>
        <v>-1.9345140840467963</v>
      </c>
      <c r="K27" s="81">
        <f t="shared" si="4"/>
        <v>-0.92635788070643343</v>
      </c>
      <c r="L27" s="81">
        <f t="shared" si="4"/>
        <v>-0.8139378447464054</v>
      </c>
      <c r="M27" s="81">
        <f t="shared" si="4"/>
        <v>-0.6375042387250005</v>
      </c>
      <c r="N27" s="81">
        <f t="shared" si="4"/>
        <v>-0.93850249129752683</v>
      </c>
      <c r="O27" s="81">
        <f t="shared" si="4"/>
        <v>-0.79925586522891479</v>
      </c>
      <c r="P27" s="81"/>
    </row>
    <row r="28" spans="1:256" s="89" customFormat="1" ht="6.75" customHeight="1" x14ac:dyDescent="0.2">
      <c r="A28" s="82"/>
      <c r="B28" s="85"/>
      <c r="C28" s="85"/>
      <c r="D28" s="85"/>
      <c r="E28" s="85"/>
      <c r="F28" s="85"/>
      <c r="G28" s="85"/>
      <c r="H28" s="85"/>
      <c r="I28" s="85"/>
      <c r="J28" s="86"/>
      <c r="K28" s="87"/>
      <c r="L28" s="87"/>
      <c r="M28" s="85"/>
      <c r="N28" s="85"/>
      <c r="O28" s="87"/>
      <c r="P28" s="87"/>
    </row>
    <row r="29" spans="1:256" s="89" customFormat="1" ht="12.6" customHeight="1" x14ac:dyDescent="0.2">
      <c r="A29" s="133" t="s">
        <v>11</v>
      </c>
      <c r="B29" s="85">
        <v>26754</v>
      </c>
      <c r="C29" s="85">
        <v>26457</v>
      </c>
      <c r="D29" s="85">
        <v>26338</v>
      </c>
      <c r="E29" s="85">
        <v>26304</v>
      </c>
      <c r="F29" s="85">
        <v>26101</v>
      </c>
      <c r="G29" s="85">
        <v>25729</v>
      </c>
      <c r="H29" s="85">
        <v>25607</v>
      </c>
      <c r="I29" s="85">
        <v>25444</v>
      </c>
      <c r="J29" s="86">
        <v>24882</v>
      </c>
      <c r="K29" s="85">
        <v>24660</v>
      </c>
      <c r="L29" s="85">
        <v>24388</v>
      </c>
      <c r="M29" s="85">
        <v>24118</v>
      </c>
      <c r="N29" s="85">
        <v>23782</v>
      </c>
      <c r="O29" s="87">
        <v>23420</v>
      </c>
      <c r="P29" s="87"/>
    </row>
    <row r="30" spans="1:256" s="89" customFormat="1" ht="12.6" customHeight="1" x14ac:dyDescent="0.2">
      <c r="A30" s="80" t="s">
        <v>63</v>
      </c>
      <c r="B30" s="81" t="s">
        <v>16</v>
      </c>
      <c r="C30" s="81">
        <f t="shared" ref="C30:O30" si="5">C29/B29*100-100</f>
        <v>-1.1101143754204941</v>
      </c>
      <c r="D30" s="81">
        <f t="shared" si="5"/>
        <v>-0.4497864459311387</v>
      </c>
      <c r="E30" s="81">
        <f t="shared" si="5"/>
        <v>-0.12909104715620856</v>
      </c>
      <c r="F30" s="81">
        <f t="shared" si="5"/>
        <v>-0.77174574209244895</v>
      </c>
      <c r="G30" s="81">
        <f t="shared" si="5"/>
        <v>-1.4252327497030706</v>
      </c>
      <c r="H30" s="81">
        <f t="shared" si="5"/>
        <v>-0.47417311205254009</v>
      </c>
      <c r="I30" s="81">
        <f t="shared" si="5"/>
        <v>-0.63654469481001286</v>
      </c>
      <c r="J30" s="81">
        <f t="shared" si="5"/>
        <v>-2.2087722056280512</v>
      </c>
      <c r="K30" s="81">
        <f t="shared" si="5"/>
        <v>-0.89221123703882199</v>
      </c>
      <c r="L30" s="81">
        <f t="shared" si="5"/>
        <v>-1.1030008110300145</v>
      </c>
      <c r="M30" s="81">
        <f t="shared" si="5"/>
        <v>-1.1071018533705086</v>
      </c>
      <c r="N30" s="81">
        <f t="shared" si="5"/>
        <v>-1.3931503441413042</v>
      </c>
      <c r="O30" s="81">
        <f t="shared" si="5"/>
        <v>-1.5221596165166886</v>
      </c>
      <c r="P30" s="81"/>
    </row>
    <row r="31" spans="1:256" s="89" customFormat="1" ht="6.75" customHeight="1" x14ac:dyDescent="0.2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91"/>
      <c r="P31" s="91"/>
    </row>
    <row r="32" spans="1:256" s="68" customFormat="1" ht="12.6" customHeight="1" x14ac:dyDescent="0.2">
      <c r="A32" s="69" t="s">
        <v>13</v>
      </c>
      <c r="B32" s="85">
        <v>1978</v>
      </c>
      <c r="C32" s="85">
        <v>1913</v>
      </c>
      <c r="D32" s="85">
        <v>1797</v>
      </c>
      <c r="E32" s="85">
        <v>1871</v>
      </c>
      <c r="F32" s="85">
        <v>1658</v>
      </c>
      <c r="G32" s="85">
        <v>1739</v>
      </c>
      <c r="H32" s="85">
        <v>1614</v>
      </c>
      <c r="I32" s="85">
        <v>1588</v>
      </c>
      <c r="J32" s="86">
        <v>1432</v>
      </c>
      <c r="K32" s="85">
        <v>1392</v>
      </c>
      <c r="L32" s="85">
        <v>1360</v>
      </c>
      <c r="M32" s="85">
        <v>1355</v>
      </c>
      <c r="N32" s="85">
        <v>1064</v>
      </c>
      <c r="O32" s="87">
        <v>1148</v>
      </c>
      <c r="P32" s="8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s="68" customFormat="1" ht="12.6" customHeight="1" x14ac:dyDescent="0.2">
      <c r="A33" s="80" t="s">
        <v>63</v>
      </c>
      <c r="B33" s="81" t="s">
        <v>16</v>
      </c>
      <c r="C33" s="81">
        <f t="shared" ref="C33:O33" si="6">C32/B32*100-100</f>
        <v>-3.2861476238624903</v>
      </c>
      <c r="D33" s="81">
        <f t="shared" si="6"/>
        <v>-6.0637741766858255</v>
      </c>
      <c r="E33" s="81">
        <f t="shared" si="6"/>
        <v>4.1179744017807423</v>
      </c>
      <c r="F33" s="81">
        <f t="shared" si="6"/>
        <v>-11.384286477819344</v>
      </c>
      <c r="G33" s="81">
        <f t="shared" si="6"/>
        <v>4.8854041013268983</v>
      </c>
      <c r="H33" s="81">
        <f t="shared" si="6"/>
        <v>-7.18803910293272</v>
      </c>
      <c r="I33" s="81">
        <f t="shared" si="6"/>
        <v>-1.6109045848822774</v>
      </c>
      <c r="J33" s="81">
        <f t="shared" si="6"/>
        <v>-9.8236775818639757</v>
      </c>
      <c r="K33" s="81">
        <f t="shared" si="6"/>
        <v>-2.7932960893854784</v>
      </c>
      <c r="L33" s="81">
        <f t="shared" si="6"/>
        <v>-2.2988505747126453</v>
      </c>
      <c r="M33" s="81">
        <f t="shared" si="6"/>
        <v>-0.36764705882352189</v>
      </c>
      <c r="N33" s="81">
        <f t="shared" si="6"/>
        <v>-21.476014760147592</v>
      </c>
      <c r="O33" s="81">
        <f t="shared" si="6"/>
        <v>7.8947368421052602</v>
      </c>
      <c r="P33" s="81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  <c r="IU33" s="67"/>
      <c r="IV33" s="67"/>
    </row>
    <row r="34" spans="1:256" s="68" customFormat="1" ht="6.75" customHeight="1" x14ac:dyDescent="0.2">
      <c r="A34" s="69"/>
      <c r="B34" s="85"/>
      <c r="C34" s="85"/>
      <c r="D34" s="85"/>
      <c r="E34" s="85"/>
      <c r="F34" s="85"/>
      <c r="G34" s="85"/>
      <c r="H34" s="85"/>
      <c r="I34" s="85"/>
      <c r="J34" s="86"/>
      <c r="K34" s="87"/>
      <c r="L34" s="87"/>
      <c r="M34" s="85"/>
      <c r="N34" s="85"/>
      <c r="O34" s="87"/>
      <c r="P34" s="8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  <c r="IT34" s="67"/>
      <c r="IU34" s="67"/>
      <c r="IV34" s="67"/>
    </row>
    <row r="35" spans="1:256" s="68" customFormat="1" ht="12.6" customHeight="1" x14ac:dyDescent="0.2">
      <c r="A35" s="69" t="s">
        <v>14</v>
      </c>
      <c r="B35" s="85">
        <v>1908</v>
      </c>
      <c r="C35" s="85">
        <v>2169</v>
      </c>
      <c r="D35" s="85">
        <v>1861</v>
      </c>
      <c r="E35" s="85">
        <v>1806</v>
      </c>
      <c r="F35" s="85">
        <v>1822</v>
      </c>
      <c r="G35" s="85">
        <v>1880</v>
      </c>
      <c r="H35" s="85">
        <v>1774</v>
      </c>
      <c r="I35" s="85">
        <v>1578</v>
      </c>
      <c r="J35" s="86">
        <v>2236</v>
      </c>
      <c r="K35" s="85">
        <v>1575</v>
      </c>
      <c r="L35" s="85">
        <v>1619</v>
      </c>
      <c r="M35" s="85">
        <v>1499</v>
      </c>
      <c r="N35" s="85">
        <v>1468</v>
      </c>
      <c r="O35" s="87">
        <v>1576</v>
      </c>
      <c r="P35" s="8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  <c r="IU35" s="67"/>
      <c r="IV35" s="67"/>
    </row>
    <row r="36" spans="1:256" s="89" customFormat="1" ht="12.6" customHeight="1" x14ac:dyDescent="0.2">
      <c r="A36" s="80" t="s">
        <v>63</v>
      </c>
      <c r="B36" s="81" t="s">
        <v>16</v>
      </c>
      <c r="C36" s="81">
        <f t="shared" ref="C36:O36" si="7">C35/B35*100-100</f>
        <v>13.679245283018872</v>
      </c>
      <c r="D36" s="81">
        <f t="shared" si="7"/>
        <v>-14.20009220839097</v>
      </c>
      <c r="E36" s="81">
        <f t="shared" si="7"/>
        <v>-2.9554003224073142</v>
      </c>
      <c r="F36" s="81">
        <f t="shared" si="7"/>
        <v>0.8859357696566974</v>
      </c>
      <c r="G36" s="81">
        <f t="shared" si="7"/>
        <v>3.183315038419309</v>
      </c>
      <c r="H36" s="81">
        <f t="shared" si="7"/>
        <v>-5.6382978723404307</v>
      </c>
      <c r="I36" s="81">
        <f t="shared" si="7"/>
        <v>-11.04847801578353</v>
      </c>
      <c r="J36" s="81">
        <f t="shared" si="7"/>
        <v>41.698352344740186</v>
      </c>
      <c r="K36" s="81">
        <f t="shared" si="7"/>
        <v>-29.56171735241503</v>
      </c>
      <c r="L36" s="81">
        <f t="shared" si="7"/>
        <v>2.7936507936507979</v>
      </c>
      <c r="M36" s="81">
        <f t="shared" si="7"/>
        <v>-7.4119827053736884</v>
      </c>
      <c r="N36" s="81">
        <f t="shared" si="7"/>
        <v>-2.0680453635757203</v>
      </c>
      <c r="O36" s="81">
        <f t="shared" si="7"/>
        <v>7.3569482288828425</v>
      </c>
      <c r="P36" s="81"/>
    </row>
    <row r="37" spans="1:256" s="89" customFormat="1" ht="12.6" customHeight="1" x14ac:dyDescent="0.2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91"/>
      <c r="P37" s="91"/>
    </row>
    <row r="38" spans="1:256" s="89" customFormat="1" ht="12.6" customHeight="1" x14ac:dyDescent="0.2">
      <c r="A38" s="133" t="s">
        <v>15</v>
      </c>
      <c r="B38" s="81"/>
      <c r="C38" s="85">
        <v>2015</v>
      </c>
      <c r="D38" s="85">
        <v>1797</v>
      </c>
      <c r="E38" s="85">
        <v>1759</v>
      </c>
      <c r="F38" s="85">
        <v>1731</v>
      </c>
      <c r="G38" s="85">
        <v>1877</v>
      </c>
      <c r="H38" s="85">
        <v>1659</v>
      </c>
      <c r="I38" s="85">
        <v>1571</v>
      </c>
      <c r="J38" s="85">
        <v>2195</v>
      </c>
      <c r="K38" s="85">
        <v>1504</v>
      </c>
      <c r="L38" s="85">
        <v>1589</v>
      </c>
      <c r="M38" s="85">
        <v>1497</v>
      </c>
      <c r="N38" s="85">
        <v>1322</v>
      </c>
      <c r="O38" s="87">
        <v>1232</v>
      </c>
      <c r="P38" s="87"/>
    </row>
    <row r="39" spans="1:256" s="89" customFormat="1" ht="12.6" customHeight="1" x14ac:dyDescent="0.2">
      <c r="A39" s="80" t="s">
        <v>63</v>
      </c>
      <c r="B39" s="81"/>
      <c r="C39" s="81" t="s">
        <v>16</v>
      </c>
      <c r="D39" s="81">
        <f t="shared" ref="D39:O39" si="8">D38/C38*100-100</f>
        <v>-10.818858560794041</v>
      </c>
      <c r="E39" s="81">
        <f t="shared" si="8"/>
        <v>-2.1146355036171371</v>
      </c>
      <c r="F39" s="81">
        <f t="shared" si="8"/>
        <v>-1.5918135304150098</v>
      </c>
      <c r="G39" s="81">
        <f t="shared" si="8"/>
        <v>8.4344309647602671</v>
      </c>
      <c r="H39" s="81">
        <f t="shared" si="8"/>
        <v>-11.614278103356426</v>
      </c>
      <c r="I39" s="81">
        <f t="shared" si="8"/>
        <v>-5.3044002411090929</v>
      </c>
      <c r="J39" s="81">
        <f t="shared" si="8"/>
        <v>39.719923615531513</v>
      </c>
      <c r="K39" s="81">
        <f t="shared" si="8"/>
        <v>-31.480637813211843</v>
      </c>
      <c r="L39" s="81">
        <f t="shared" si="8"/>
        <v>5.6515957446808613</v>
      </c>
      <c r="M39" s="81">
        <f t="shared" si="8"/>
        <v>-5.7898049087476409</v>
      </c>
      <c r="N39" s="81">
        <f t="shared" si="8"/>
        <v>-11.690046760187045</v>
      </c>
      <c r="O39" s="81">
        <f t="shared" si="8"/>
        <v>-6.8078668683812396</v>
      </c>
      <c r="P39" s="81"/>
    </row>
    <row r="40" spans="1:256" s="89" customFormat="1" ht="12.6" customHeight="1" x14ac:dyDescent="0.2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91"/>
      <c r="P40" s="91"/>
    </row>
    <row r="41" spans="1:256" s="89" customFormat="1" ht="6.75" customHeight="1" x14ac:dyDescent="0.2">
      <c r="A41" s="69"/>
      <c r="B41" s="85"/>
      <c r="C41" s="85"/>
      <c r="D41" s="85"/>
      <c r="E41" s="85"/>
      <c r="F41" s="85"/>
      <c r="G41" s="85"/>
      <c r="H41" s="85"/>
      <c r="I41" s="85"/>
      <c r="J41" s="86"/>
      <c r="K41" s="87"/>
      <c r="L41" s="87"/>
      <c r="M41" s="85"/>
      <c r="N41" s="85"/>
      <c r="O41" s="87"/>
      <c r="P41" s="87"/>
    </row>
    <row r="42" spans="1:256" s="89" customFormat="1" ht="12.6" customHeight="1" x14ac:dyDescent="0.2">
      <c r="A42" s="69" t="s">
        <v>17</v>
      </c>
      <c r="B42" s="81"/>
      <c r="C42" s="81"/>
      <c r="D42" s="81"/>
      <c r="E42" s="85">
        <v>2872</v>
      </c>
      <c r="F42" s="85">
        <v>2718</v>
      </c>
      <c r="G42" s="85">
        <v>2576</v>
      </c>
      <c r="H42" s="85">
        <v>2523</v>
      </c>
      <c r="I42" s="85">
        <v>2418</v>
      </c>
      <c r="J42" s="85">
        <v>2283</v>
      </c>
      <c r="K42" s="85">
        <v>2164</v>
      </c>
      <c r="L42" s="85">
        <v>2071</v>
      </c>
      <c r="M42" s="85">
        <v>1977</v>
      </c>
      <c r="N42" s="85">
        <v>1820</v>
      </c>
      <c r="O42" s="87">
        <v>1736</v>
      </c>
      <c r="P42" s="87"/>
    </row>
    <row r="43" spans="1:256" s="89" customFormat="1" ht="12.6" customHeight="1" x14ac:dyDescent="0.2">
      <c r="A43" s="80" t="s">
        <v>63</v>
      </c>
      <c r="B43" s="81"/>
      <c r="C43" s="81"/>
      <c r="D43" s="81"/>
      <c r="E43" s="81" t="s">
        <v>16</v>
      </c>
      <c r="F43" s="81">
        <f t="shared" ref="F43:O43" si="9">F42/E42*100-100</f>
        <v>-5.3621169916434468</v>
      </c>
      <c r="G43" s="81">
        <f t="shared" si="9"/>
        <v>-5.2244297277409828</v>
      </c>
      <c r="H43" s="81">
        <f t="shared" si="9"/>
        <v>-2.0574534161490732</v>
      </c>
      <c r="I43" s="81">
        <f t="shared" si="9"/>
        <v>-4.1617122473246155</v>
      </c>
      <c r="J43" s="81">
        <f t="shared" si="9"/>
        <v>-5.5831265508684851</v>
      </c>
      <c r="K43" s="81">
        <f t="shared" si="9"/>
        <v>-5.2124397722295299</v>
      </c>
      <c r="L43" s="81">
        <f t="shared" si="9"/>
        <v>-4.2975970425138712</v>
      </c>
      <c r="M43" s="81">
        <f t="shared" si="9"/>
        <v>-4.538870111057463</v>
      </c>
      <c r="N43" s="81">
        <f t="shared" si="9"/>
        <v>-7.9413252402630263</v>
      </c>
      <c r="O43" s="81">
        <f t="shared" si="9"/>
        <v>-4.6153846153846132</v>
      </c>
      <c r="P43" s="81"/>
    </row>
    <row r="44" spans="1:256" s="68" customFormat="1" ht="6" customHeight="1" x14ac:dyDescent="0.2">
      <c r="A44" s="133"/>
      <c r="B44" s="85"/>
      <c r="C44" s="85"/>
      <c r="D44" s="85"/>
      <c r="E44" s="85"/>
      <c r="F44" s="85"/>
      <c r="G44" s="85"/>
      <c r="H44" s="85"/>
      <c r="I44" s="85"/>
      <c r="J44" s="86"/>
      <c r="K44" s="87"/>
      <c r="L44" s="87"/>
      <c r="M44" s="85"/>
      <c r="N44" s="85"/>
      <c r="O44" s="87"/>
      <c r="P44" s="8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  <c r="IU44" s="67"/>
      <c r="IV44" s="67"/>
    </row>
    <row r="45" spans="1:256" s="68" customFormat="1" ht="12.6" customHeight="1" x14ac:dyDescent="0.2">
      <c r="A45" s="69" t="s">
        <v>18</v>
      </c>
      <c r="B45" s="81"/>
      <c r="C45" s="85">
        <v>6527</v>
      </c>
      <c r="D45" s="85">
        <v>6520</v>
      </c>
      <c r="E45" s="85">
        <v>6572</v>
      </c>
      <c r="F45" s="85">
        <v>6526</v>
      </c>
      <c r="G45" s="85">
        <v>6482</v>
      </c>
      <c r="H45" s="85">
        <v>6149</v>
      </c>
      <c r="I45" s="85">
        <v>6128</v>
      </c>
      <c r="J45" s="85">
        <v>5988</v>
      </c>
      <c r="K45" s="85">
        <v>5963</v>
      </c>
      <c r="L45" s="85">
        <v>5906</v>
      </c>
      <c r="M45" s="85">
        <v>5826</v>
      </c>
      <c r="N45" s="85">
        <v>5749</v>
      </c>
      <c r="O45" s="87">
        <v>5655</v>
      </c>
      <c r="P45" s="8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  <c r="IT45" s="67"/>
      <c r="IU45" s="67"/>
      <c r="IV45" s="67"/>
    </row>
    <row r="46" spans="1:256" s="68" customFormat="1" ht="12.6" customHeight="1" x14ac:dyDescent="0.2">
      <c r="A46" s="80" t="s">
        <v>63</v>
      </c>
      <c r="B46" s="81"/>
      <c r="C46" s="81" t="s">
        <v>16</v>
      </c>
      <c r="D46" s="81">
        <f t="shared" ref="D46:O46" si="10">D45/C45*100-100</f>
        <v>-0.10724682089781368</v>
      </c>
      <c r="E46" s="81">
        <f t="shared" si="10"/>
        <v>0.79754601226993316</v>
      </c>
      <c r="F46" s="81">
        <f t="shared" si="10"/>
        <v>-0.69993913572731969</v>
      </c>
      <c r="G46" s="81">
        <f t="shared" si="10"/>
        <v>-0.6742261722341425</v>
      </c>
      <c r="H46" s="81">
        <f t="shared" si="10"/>
        <v>-5.1373033014501743</v>
      </c>
      <c r="I46" s="81">
        <f t="shared" si="10"/>
        <v>-0.3415189461701118</v>
      </c>
      <c r="J46" s="81">
        <f t="shared" si="10"/>
        <v>-2.2845953002610884</v>
      </c>
      <c r="K46" s="81">
        <f t="shared" si="10"/>
        <v>-0.41750167000668625</v>
      </c>
      <c r="L46" s="81">
        <f t="shared" si="10"/>
        <v>-0.9558946838839546</v>
      </c>
      <c r="M46" s="81">
        <f t="shared" si="10"/>
        <v>-1.3545546901456191</v>
      </c>
      <c r="N46" s="81">
        <f t="shared" si="10"/>
        <v>-1.3216615173360822</v>
      </c>
      <c r="O46" s="81">
        <f t="shared" si="10"/>
        <v>-1.635066968168374</v>
      </c>
      <c r="P46" s="81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  <c r="IU46" s="67"/>
      <c r="IV46" s="67"/>
    </row>
    <row r="47" spans="1:256" s="68" customFormat="1" ht="6.75" customHeight="1" x14ac:dyDescent="0.2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91"/>
      <c r="P47" s="91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</row>
    <row r="48" spans="1:256" s="68" customFormat="1" ht="13.9" customHeight="1" x14ac:dyDescent="0.2">
      <c r="A48" s="69" t="s">
        <v>19</v>
      </c>
      <c r="B48" s="85"/>
      <c r="C48" s="85"/>
      <c r="D48" s="85"/>
      <c r="E48" s="85">
        <v>1902</v>
      </c>
      <c r="F48" s="85">
        <v>2136</v>
      </c>
      <c r="G48" s="85">
        <v>2053</v>
      </c>
      <c r="H48" s="85">
        <v>2146</v>
      </c>
      <c r="I48" s="85">
        <v>2198</v>
      </c>
      <c r="J48" s="86">
        <v>2231</v>
      </c>
      <c r="K48" s="85">
        <v>2274</v>
      </c>
      <c r="L48" s="85">
        <v>2316</v>
      </c>
      <c r="M48" s="85">
        <v>2357</v>
      </c>
      <c r="N48" s="85">
        <v>2340</v>
      </c>
      <c r="O48" s="87">
        <v>2232</v>
      </c>
      <c r="P48" s="8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</row>
    <row r="49" spans="1:256" s="68" customFormat="1" ht="12.6" customHeight="1" x14ac:dyDescent="0.2">
      <c r="A49" s="80" t="s">
        <v>63</v>
      </c>
      <c r="B49" s="81"/>
      <c r="C49" s="81"/>
      <c r="D49" s="81"/>
      <c r="E49" s="81" t="s">
        <v>16</v>
      </c>
      <c r="F49" s="81">
        <f t="shared" ref="F49:O49" si="11">F48/E48*100-100</f>
        <v>12.302839116719227</v>
      </c>
      <c r="G49" s="81">
        <f t="shared" si="11"/>
        <v>-3.8857677902621788</v>
      </c>
      <c r="H49" s="81">
        <f t="shared" si="11"/>
        <v>4.5299561617145656</v>
      </c>
      <c r="I49" s="81">
        <f t="shared" si="11"/>
        <v>2.423112767940367</v>
      </c>
      <c r="J49" s="81">
        <f t="shared" si="11"/>
        <v>1.5013648771610661</v>
      </c>
      <c r="K49" s="81">
        <f t="shared" si="11"/>
        <v>1.9273868220528954</v>
      </c>
      <c r="L49" s="81">
        <f t="shared" si="11"/>
        <v>1.8469656992084396</v>
      </c>
      <c r="M49" s="81">
        <f t="shared" si="11"/>
        <v>1.7702936096718531</v>
      </c>
      <c r="N49" s="81">
        <f t="shared" si="11"/>
        <v>-0.7212558336868824</v>
      </c>
      <c r="O49" s="81">
        <f t="shared" si="11"/>
        <v>-4.6153846153846132</v>
      </c>
      <c r="P49" s="81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</row>
    <row r="50" spans="1:256" s="68" customFormat="1" ht="6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91"/>
      <c r="P50" s="91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</row>
    <row r="51" spans="1:256" s="68" customFormat="1" ht="12.6" customHeight="1" x14ac:dyDescent="0.2">
      <c r="A51" s="69" t="s">
        <v>20</v>
      </c>
      <c r="B51" s="85">
        <v>7707</v>
      </c>
      <c r="C51" s="85">
        <v>7446</v>
      </c>
      <c r="D51" s="85">
        <v>7355</v>
      </c>
      <c r="E51" s="85">
        <v>7330</v>
      </c>
      <c r="F51" s="85">
        <v>7178</v>
      </c>
      <c r="G51" s="85">
        <v>7002</v>
      </c>
      <c r="H51" s="85">
        <v>6934</v>
      </c>
      <c r="I51" s="85">
        <v>6762</v>
      </c>
      <c r="J51" s="85">
        <v>6597</v>
      </c>
      <c r="K51" s="85">
        <v>6470</v>
      </c>
      <c r="L51" s="85">
        <v>6288</v>
      </c>
      <c r="M51" s="85">
        <v>6071</v>
      </c>
      <c r="N51" s="85">
        <v>6057</v>
      </c>
      <c r="O51" s="87">
        <v>5872</v>
      </c>
      <c r="P51" s="8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  <c r="IU51" s="67"/>
      <c r="IV51" s="67"/>
    </row>
    <row r="52" spans="1:256" s="68" customFormat="1" ht="12" customHeight="1" x14ac:dyDescent="0.2">
      <c r="A52" s="80" t="s">
        <v>63</v>
      </c>
      <c r="B52" s="81" t="s">
        <v>16</v>
      </c>
      <c r="C52" s="81">
        <f t="shared" ref="C52:O52" si="12">C51/B51*100-100</f>
        <v>-3.3865317244063817</v>
      </c>
      <c r="D52" s="81">
        <f t="shared" si="12"/>
        <v>-1.2221326886919144</v>
      </c>
      <c r="E52" s="81">
        <f t="shared" si="12"/>
        <v>-0.33990482664853516</v>
      </c>
      <c r="F52" s="81">
        <f t="shared" si="12"/>
        <v>-2.0736698499317896</v>
      </c>
      <c r="G52" s="81">
        <f t="shared" si="12"/>
        <v>-2.4519364725550332</v>
      </c>
      <c r="H52" s="81">
        <f t="shared" si="12"/>
        <v>-0.97115109968581237</v>
      </c>
      <c r="I52" s="81">
        <f t="shared" si="12"/>
        <v>-2.4805307182001712</v>
      </c>
      <c r="J52" s="81">
        <f t="shared" si="12"/>
        <v>-2.4401064773735612</v>
      </c>
      <c r="K52" s="81">
        <f t="shared" si="12"/>
        <v>-1.9251174776413507</v>
      </c>
      <c r="L52" s="81">
        <f t="shared" si="12"/>
        <v>-2.8129829984544017</v>
      </c>
      <c r="M52" s="81">
        <f t="shared" si="12"/>
        <v>-3.451017811704844</v>
      </c>
      <c r="N52" s="81">
        <f t="shared" si="12"/>
        <v>-0.23060451325976317</v>
      </c>
      <c r="O52" s="81">
        <f t="shared" si="12"/>
        <v>-3.0543173188046921</v>
      </c>
      <c r="P52" s="81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3" spans="1:256" s="68" customFormat="1" ht="6" customHeight="1" x14ac:dyDescent="0.2">
      <c r="A53" s="80"/>
      <c r="B53" s="83"/>
      <c r="C53" s="83"/>
      <c r="D53" s="83"/>
      <c r="E53" s="83"/>
      <c r="F53" s="83"/>
      <c r="G53" s="83"/>
      <c r="H53" s="83"/>
      <c r="I53" s="67"/>
      <c r="J53" s="67"/>
      <c r="K53" s="67"/>
      <c r="L53" s="67"/>
      <c r="M53" s="67"/>
      <c r="N53" s="88"/>
      <c r="O53" s="88"/>
      <c r="P53" s="88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1:256" s="68" customFormat="1" ht="12.6" customHeight="1" x14ac:dyDescent="0.2">
      <c r="A54" s="69" t="s">
        <v>21</v>
      </c>
      <c r="B54" s="67"/>
      <c r="C54" s="67"/>
      <c r="D54" s="67"/>
      <c r="E54" s="67"/>
      <c r="F54" s="67">
        <v>57</v>
      </c>
      <c r="G54" s="67">
        <v>75</v>
      </c>
      <c r="H54" s="67">
        <v>81</v>
      </c>
      <c r="I54" s="67">
        <v>71</v>
      </c>
      <c r="J54" s="67">
        <v>56</v>
      </c>
      <c r="K54" s="67">
        <v>56</v>
      </c>
      <c r="L54" s="67">
        <v>44</v>
      </c>
      <c r="M54" s="67">
        <v>28</v>
      </c>
      <c r="N54" s="67">
        <v>27</v>
      </c>
      <c r="O54" s="88">
        <v>34</v>
      </c>
      <c r="P54" s="88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1:256" s="68" customFormat="1" ht="12.6" customHeight="1" x14ac:dyDescent="0.2">
      <c r="A55" s="80" t="s">
        <v>63</v>
      </c>
      <c r="B55" s="81"/>
      <c r="C55" s="81"/>
      <c r="D55" s="81"/>
      <c r="E55" s="81"/>
      <c r="F55" s="81" t="s">
        <v>16</v>
      </c>
      <c r="G55" s="81">
        <f t="shared" ref="G55:O55" si="13">G54/F54*100-100</f>
        <v>31.578947368421069</v>
      </c>
      <c r="H55" s="81">
        <f t="shared" si="13"/>
        <v>8</v>
      </c>
      <c r="I55" s="81">
        <f t="shared" si="13"/>
        <v>-12.345679012345684</v>
      </c>
      <c r="J55" s="81">
        <f t="shared" si="13"/>
        <v>-21.126760563380287</v>
      </c>
      <c r="K55" s="81">
        <f t="shared" si="13"/>
        <v>0</v>
      </c>
      <c r="L55" s="81">
        <f t="shared" si="13"/>
        <v>-21.428571428571431</v>
      </c>
      <c r="M55" s="81">
        <f t="shared" si="13"/>
        <v>-36.363636363636367</v>
      </c>
      <c r="N55" s="81">
        <f t="shared" si="13"/>
        <v>-3.5714285714285694</v>
      </c>
      <c r="O55" s="81">
        <f t="shared" si="13"/>
        <v>25.925925925925924</v>
      </c>
      <c r="P55" s="81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s="68" customFormat="1" ht="12.6" customHeight="1" x14ac:dyDescent="0.2">
      <c r="A56" s="80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88"/>
      <c r="O56" s="88"/>
      <c r="P56" s="88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s="68" customFormat="1" ht="12.6" customHeight="1" x14ac:dyDescent="0.2">
      <c r="A57" s="69" t="s">
        <v>22</v>
      </c>
      <c r="B57" s="85"/>
      <c r="C57" s="85"/>
      <c r="D57" s="85"/>
      <c r="E57" s="85"/>
      <c r="F57" s="85">
        <v>342</v>
      </c>
      <c r="G57" s="85">
        <v>400</v>
      </c>
      <c r="H57" s="85">
        <v>398</v>
      </c>
      <c r="I57" s="85">
        <v>341</v>
      </c>
      <c r="J57" s="85">
        <v>321</v>
      </c>
      <c r="K57" s="85">
        <v>343</v>
      </c>
      <c r="L57" s="85">
        <v>367</v>
      </c>
      <c r="M57" s="85">
        <v>313</v>
      </c>
      <c r="N57" s="85">
        <v>271</v>
      </c>
      <c r="O57" s="87">
        <v>296</v>
      </c>
      <c r="P57" s="8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</row>
    <row r="58" spans="1:256" s="68" customFormat="1" ht="12.6" customHeight="1" x14ac:dyDescent="0.2">
      <c r="A58" s="80" t="s">
        <v>63</v>
      </c>
      <c r="B58" s="81"/>
      <c r="C58" s="81"/>
      <c r="D58" s="81"/>
      <c r="E58" s="81"/>
      <c r="F58" s="81" t="s">
        <v>16</v>
      </c>
      <c r="G58" s="81">
        <f t="shared" ref="G58:O58" si="14">G57/F57*100-100</f>
        <v>16.959064327485379</v>
      </c>
      <c r="H58" s="81">
        <f t="shared" si="14"/>
        <v>-0.5</v>
      </c>
      <c r="I58" s="81">
        <f t="shared" si="14"/>
        <v>-14.321608040200999</v>
      </c>
      <c r="J58" s="81">
        <f t="shared" si="14"/>
        <v>-5.8651026392961825</v>
      </c>
      <c r="K58" s="81">
        <f t="shared" si="14"/>
        <v>6.8535825545171321</v>
      </c>
      <c r="L58" s="81">
        <f t="shared" si="14"/>
        <v>6.9970845481049508</v>
      </c>
      <c r="M58" s="81">
        <f t="shared" si="14"/>
        <v>-14.713896457765657</v>
      </c>
      <c r="N58" s="81">
        <f t="shared" si="14"/>
        <v>-13.418530351437695</v>
      </c>
      <c r="O58" s="81">
        <f t="shared" si="14"/>
        <v>9.2250922509225148</v>
      </c>
      <c r="P58" s="81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</row>
    <row r="59" spans="1:256" s="68" customFormat="1" ht="12" customHeight="1" x14ac:dyDescent="0.2">
      <c r="A59" s="80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91"/>
      <c r="O59" s="91"/>
      <c r="P59" s="91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</row>
    <row r="60" spans="1:256" s="68" customFormat="1" ht="12" customHeight="1" x14ac:dyDescent="0.2">
      <c r="A60" s="251" t="s">
        <v>65</v>
      </c>
      <c r="B60" s="252"/>
      <c r="C60" s="252"/>
      <c r="D60" s="252"/>
      <c r="E60" s="252"/>
      <c r="F60" s="252"/>
      <c r="G60" s="252">
        <v>1</v>
      </c>
      <c r="H60" s="252">
        <v>6</v>
      </c>
      <c r="I60" s="252">
        <v>14</v>
      </c>
      <c r="J60" s="252">
        <v>25</v>
      </c>
      <c r="K60" s="252">
        <v>55</v>
      </c>
      <c r="L60" s="252">
        <v>81</v>
      </c>
      <c r="M60" s="252">
        <v>66</v>
      </c>
      <c r="N60" s="252">
        <v>54</v>
      </c>
      <c r="O60" s="252">
        <v>41</v>
      </c>
      <c r="P60" s="253">
        <v>37</v>
      </c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  <c r="IU60" s="67"/>
      <c r="IV60" s="67"/>
    </row>
    <row r="61" spans="1:256" s="68" customFormat="1" ht="12" customHeight="1" x14ac:dyDescent="0.2">
      <c r="A61" s="80" t="s">
        <v>63</v>
      </c>
      <c r="B61" s="81"/>
      <c r="C61" s="81"/>
      <c r="D61" s="81"/>
      <c r="E61" s="81"/>
      <c r="F61" s="81"/>
      <c r="G61" s="81" t="s">
        <v>16</v>
      </c>
      <c r="H61" s="81">
        <f t="shared" ref="H61:P61" si="15">H60/G60*100-100</f>
        <v>500</v>
      </c>
      <c r="I61" s="81">
        <f t="shared" si="15"/>
        <v>133.33333333333334</v>
      </c>
      <c r="J61" s="81">
        <f t="shared" si="15"/>
        <v>78.571428571428584</v>
      </c>
      <c r="K61" s="81">
        <f t="shared" si="15"/>
        <v>120.00000000000003</v>
      </c>
      <c r="L61" s="81">
        <f t="shared" si="15"/>
        <v>47.272727272727252</v>
      </c>
      <c r="M61" s="81">
        <f t="shared" si="15"/>
        <v>-18.518518518518519</v>
      </c>
      <c r="N61" s="81">
        <f t="shared" si="15"/>
        <v>-18.181818181818173</v>
      </c>
      <c r="O61" s="81">
        <f t="shared" si="15"/>
        <v>-24.074074074074076</v>
      </c>
      <c r="P61" s="81">
        <f t="shared" si="15"/>
        <v>-9.7560975609756042</v>
      </c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  <c r="IV61" s="67"/>
    </row>
    <row r="62" spans="1:256" s="68" customFormat="1" ht="12" customHeight="1" x14ac:dyDescent="0.2">
      <c r="A62" s="69" t="s">
        <v>66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  <c r="IV62" s="67"/>
    </row>
    <row r="63" spans="1:256" s="68" customFormat="1" ht="12" customHeight="1" x14ac:dyDescent="0.2">
      <c r="A63" s="254" t="s">
        <v>67</v>
      </c>
      <c r="B63" s="252"/>
      <c r="C63" s="252"/>
      <c r="D63" s="252"/>
      <c r="E63" s="252"/>
      <c r="F63" s="252"/>
      <c r="G63" s="252">
        <v>9</v>
      </c>
      <c r="H63" s="252">
        <v>14</v>
      </c>
      <c r="I63" s="252">
        <v>21</v>
      </c>
      <c r="J63" s="252">
        <v>27</v>
      </c>
      <c r="K63" s="252">
        <v>33</v>
      </c>
      <c r="L63" s="252">
        <v>48</v>
      </c>
      <c r="M63" s="252">
        <v>55</v>
      </c>
      <c r="N63" s="252">
        <v>63</v>
      </c>
      <c r="O63" s="252">
        <v>76</v>
      </c>
      <c r="P63" s="253">
        <v>66</v>
      </c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  <c r="IV63" s="67"/>
    </row>
    <row r="64" spans="1:256" s="68" customFormat="1" ht="12" customHeight="1" x14ac:dyDescent="0.2">
      <c r="A64" s="80" t="s">
        <v>63</v>
      </c>
      <c r="B64" s="81"/>
      <c r="C64" s="81"/>
      <c r="D64" s="81"/>
      <c r="E64" s="81"/>
      <c r="F64" s="81"/>
      <c r="G64" s="81" t="s">
        <v>16</v>
      </c>
      <c r="H64" s="81">
        <f t="shared" ref="H64:P64" si="16">H63/G63*100-100</f>
        <v>55.555555555555571</v>
      </c>
      <c r="I64" s="81">
        <f t="shared" si="16"/>
        <v>50</v>
      </c>
      <c r="J64" s="81">
        <f t="shared" si="16"/>
        <v>28.571428571428584</v>
      </c>
      <c r="K64" s="81">
        <f t="shared" si="16"/>
        <v>22.222222222222229</v>
      </c>
      <c r="L64" s="81">
        <f t="shared" si="16"/>
        <v>45.454545454545467</v>
      </c>
      <c r="M64" s="81">
        <f t="shared" si="16"/>
        <v>14.583333333333329</v>
      </c>
      <c r="N64" s="81">
        <f t="shared" si="16"/>
        <v>14.545454545454547</v>
      </c>
      <c r="O64" s="81">
        <f t="shared" si="16"/>
        <v>20.634920634920633</v>
      </c>
      <c r="P64" s="81">
        <f t="shared" si="16"/>
        <v>-13.157894736842096</v>
      </c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  <c r="IV64" s="67"/>
    </row>
    <row r="65" spans="1:256" s="68" customFormat="1" ht="6" customHeight="1" x14ac:dyDescent="0.2">
      <c r="A65" s="69"/>
      <c r="B65" s="85"/>
      <c r="C65" s="85"/>
      <c r="D65" s="85"/>
      <c r="E65" s="85"/>
      <c r="F65" s="85"/>
      <c r="G65" s="85"/>
      <c r="H65" s="85"/>
      <c r="I65" s="85"/>
      <c r="J65" s="85"/>
      <c r="K65" s="87"/>
      <c r="L65" s="87"/>
      <c r="M65" s="85"/>
      <c r="N65" s="85"/>
      <c r="O65" s="85"/>
      <c r="P65" s="85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</row>
    <row r="66" spans="1:256" s="68" customFormat="1" ht="12" customHeight="1" x14ac:dyDescent="0.2">
      <c r="A66" s="254" t="s">
        <v>68</v>
      </c>
      <c r="B66" s="252"/>
      <c r="C66" s="252"/>
      <c r="D66" s="252"/>
      <c r="E66" s="252"/>
      <c r="F66" s="252"/>
      <c r="G66" s="252">
        <v>9</v>
      </c>
      <c r="H66" s="252">
        <v>15</v>
      </c>
      <c r="I66" s="252">
        <v>23</v>
      </c>
      <c r="J66" s="252">
        <v>34</v>
      </c>
      <c r="K66" s="252">
        <v>59</v>
      </c>
      <c r="L66" s="252">
        <v>89</v>
      </c>
      <c r="M66" s="252">
        <v>105</v>
      </c>
      <c r="N66" s="252">
        <v>129</v>
      </c>
      <c r="O66" s="252">
        <v>146</v>
      </c>
      <c r="P66" s="253">
        <v>141</v>
      </c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</row>
    <row r="67" spans="1:256" s="68" customFormat="1" ht="12" customHeight="1" x14ac:dyDescent="0.2">
      <c r="A67" s="80" t="s">
        <v>63</v>
      </c>
      <c r="B67" s="81"/>
      <c r="C67" s="81"/>
      <c r="D67" s="81"/>
      <c r="E67" s="81"/>
      <c r="F67" s="81"/>
      <c r="G67" s="81" t="s">
        <v>16</v>
      </c>
      <c r="H67" s="81">
        <f t="shared" ref="H67:P67" si="17">H66/G66*100-100</f>
        <v>66.666666666666686</v>
      </c>
      <c r="I67" s="81">
        <f t="shared" si="17"/>
        <v>53.333333333333343</v>
      </c>
      <c r="J67" s="81">
        <f t="shared" si="17"/>
        <v>47.826086956521721</v>
      </c>
      <c r="K67" s="81">
        <f t="shared" si="17"/>
        <v>73.529411764705884</v>
      </c>
      <c r="L67" s="81">
        <f t="shared" si="17"/>
        <v>50.847457627118644</v>
      </c>
      <c r="M67" s="81">
        <f t="shared" si="17"/>
        <v>17.977528089887642</v>
      </c>
      <c r="N67" s="81">
        <f t="shared" si="17"/>
        <v>22.857142857142861</v>
      </c>
      <c r="O67" s="81">
        <f t="shared" si="17"/>
        <v>13.178294573643413</v>
      </c>
      <c r="P67" s="81">
        <f t="shared" si="17"/>
        <v>-3.4246575342465775</v>
      </c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  <c r="IV67" s="67"/>
    </row>
    <row r="68" spans="1:256" s="68" customFormat="1" ht="12.6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91"/>
      <c r="O68" s="91"/>
      <c r="P68" s="91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  <c r="IU68" s="67"/>
      <c r="IV68" s="67"/>
    </row>
    <row r="69" spans="1:256" ht="12.6" customHeight="1" x14ac:dyDescent="0.2">
      <c r="A69" s="3" t="s">
        <v>69</v>
      </c>
      <c r="B69" s="5"/>
      <c r="C69" s="5"/>
      <c r="D69" s="5"/>
      <c r="E69" s="5"/>
      <c r="F69" s="4"/>
      <c r="G69" s="3"/>
      <c r="H69" s="5"/>
      <c r="I69" s="5"/>
      <c r="J69" s="5"/>
      <c r="K69" s="5"/>
      <c r="L69" s="5"/>
      <c r="M69" s="5"/>
      <c r="N69" s="45"/>
      <c r="O69" s="45"/>
      <c r="P69" s="45"/>
    </row>
    <row r="70" spans="1:256" ht="12.6" customHeight="1" x14ac:dyDescent="0.2">
      <c r="A70" s="16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46"/>
      <c r="O70" s="46"/>
      <c r="P70" s="46"/>
    </row>
    <row r="71" spans="1:256" ht="12.6" hidden="1" customHeight="1" x14ac:dyDescent="0.2">
      <c r="A71" s="16"/>
      <c r="B71" s="18">
        <f t="shared" ref="B71:L71" si="18">B72*1000000</f>
        <v>5196700000</v>
      </c>
      <c r="C71" s="18">
        <f t="shared" si="18"/>
        <v>5112800000</v>
      </c>
      <c r="D71" s="18">
        <f t="shared" si="18"/>
        <v>5357200000</v>
      </c>
      <c r="E71" s="18">
        <f t="shared" si="18"/>
        <v>5460300000</v>
      </c>
      <c r="F71" s="18">
        <f t="shared" si="18"/>
        <v>5222000000</v>
      </c>
      <c r="G71" s="18">
        <f t="shared" si="18"/>
        <v>5215200000</v>
      </c>
      <c r="H71" s="18">
        <f t="shared" si="18"/>
        <v>5348500000</v>
      </c>
      <c r="I71" s="18">
        <f t="shared" si="18"/>
        <v>5358900000</v>
      </c>
      <c r="J71" s="18">
        <f t="shared" si="18"/>
        <v>5325600000</v>
      </c>
      <c r="K71" s="18">
        <f t="shared" si="18"/>
        <v>5374700000</v>
      </c>
      <c r="L71" s="18">
        <f t="shared" si="18"/>
        <v>5505200000</v>
      </c>
      <c r="M71" s="18"/>
      <c r="N71" s="46"/>
      <c r="O71" s="46"/>
      <c r="P71" s="46"/>
    </row>
    <row r="72" spans="1:256" ht="12.6" customHeight="1" x14ac:dyDescent="0.2">
      <c r="A72" s="43" t="s">
        <v>70</v>
      </c>
      <c r="B72" s="17">
        <v>5196.7</v>
      </c>
      <c r="C72" s="17">
        <v>5112.8</v>
      </c>
      <c r="D72" s="17">
        <v>5357.2</v>
      </c>
      <c r="E72" s="17">
        <v>5460.3</v>
      </c>
      <c r="F72" s="17">
        <v>5222</v>
      </c>
      <c r="G72" s="17">
        <v>5215.2</v>
      </c>
      <c r="H72" s="17">
        <v>5348.5</v>
      </c>
      <c r="I72" s="17">
        <v>5358.9</v>
      </c>
      <c r="J72" s="17">
        <v>5325.6</v>
      </c>
      <c r="K72" s="17">
        <v>5374.7</v>
      </c>
      <c r="L72" s="17">
        <v>5505.2</v>
      </c>
      <c r="M72" s="17">
        <v>5555.5611537530203</v>
      </c>
      <c r="N72" s="47">
        <v>4905.5444247555297</v>
      </c>
      <c r="O72" s="47"/>
      <c r="P72" s="47"/>
    </row>
    <row r="73" spans="1:256" ht="12.6" customHeight="1" x14ac:dyDescent="0.2">
      <c r="A73" s="37" t="s">
        <v>63</v>
      </c>
      <c r="B73" s="44" t="s">
        <v>16</v>
      </c>
      <c r="C73" s="44">
        <f t="shared" ref="C73:N73" si="19">C72/B72*100-100</f>
        <v>-1.6144861161891129</v>
      </c>
      <c r="D73" s="44">
        <f t="shared" si="19"/>
        <v>4.7801595994367005</v>
      </c>
      <c r="E73" s="44">
        <f t="shared" si="19"/>
        <v>1.9245128051967413</v>
      </c>
      <c r="F73" s="44">
        <f t="shared" si="19"/>
        <v>-4.3642290716627343</v>
      </c>
      <c r="G73" s="44">
        <f t="shared" si="19"/>
        <v>-0.13021830716201066</v>
      </c>
      <c r="H73" s="44">
        <f t="shared" si="19"/>
        <v>2.5559901825433258</v>
      </c>
      <c r="I73" s="44">
        <f t="shared" si="19"/>
        <v>0.19444704122651046</v>
      </c>
      <c r="J73" s="44">
        <f t="shared" si="19"/>
        <v>-0.62139618205226554</v>
      </c>
      <c r="K73" s="44">
        <f t="shared" si="19"/>
        <v>0.92196184467476883</v>
      </c>
      <c r="L73" s="44">
        <f t="shared" si="19"/>
        <v>2.4280424953951041</v>
      </c>
      <c r="M73" s="44">
        <f t="shared" si="19"/>
        <v>0.91479244628752099</v>
      </c>
      <c r="N73" s="44">
        <f t="shared" si="19"/>
        <v>-11.700289331859409</v>
      </c>
      <c r="O73" s="44"/>
      <c r="P73" s="44"/>
    </row>
    <row r="74" spans="1:256" ht="6" customHeight="1" x14ac:dyDescent="0.2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8"/>
      <c r="O74" s="48"/>
      <c r="P74" s="48"/>
    </row>
    <row r="75" spans="1:256" ht="12.6" customHeight="1" x14ac:dyDescent="0.2">
      <c r="A75" s="43" t="s">
        <v>71</v>
      </c>
      <c r="B75" s="17">
        <v>21206.0867471649</v>
      </c>
      <c r="C75" s="17">
        <v>20873.385086764902</v>
      </c>
      <c r="D75" s="17">
        <v>21898.075763614299</v>
      </c>
      <c r="E75" s="17">
        <v>22350.020568256899</v>
      </c>
      <c r="F75" s="17">
        <v>21412.3016174037</v>
      </c>
      <c r="G75" s="17">
        <v>21439.7592590309</v>
      </c>
      <c r="H75" s="17">
        <v>22110.147683467501</v>
      </c>
      <c r="I75" s="17">
        <v>22328.889555559701</v>
      </c>
      <c r="J75" s="17">
        <v>22379.573638361599</v>
      </c>
      <c r="K75" s="17">
        <v>22780.716477629099</v>
      </c>
      <c r="L75" s="17">
        <v>23511.524712896498</v>
      </c>
      <c r="M75" s="17">
        <v>23886.5649118072</v>
      </c>
      <c r="N75" s="47">
        <v>21264.383508626299</v>
      </c>
      <c r="O75" s="47"/>
      <c r="P75" s="47"/>
    </row>
    <row r="76" spans="1:256" ht="12.6" customHeight="1" x14ac:dyDescent="0.2">
      <c r="A76" s="37" t="s">
        <v>63</v>
      </c>
      <c r="B76" s="44" t="s">
        <v>16</v>
      </c>
      <c r="C76" s="44">
        <f t="shared" ref="C76:N76" si="20">C75/B75*100-100</f>
        <v>-1.5688970075748614</v>
      </c>
      <c r="D76" s="44">
        <f t="shared" si="20"/>
        <v>4.9090776248799131</v>
      </c>
      <c r="E76" s="44">
        <f t="shared" si="20"/>
        <v>2.0638562471025494</v>
      </c>
      <c r="F76" s="44">
        <f t="shared" si="20"/>
        <v>-4.1956066572261506</v>
      </c>
      <c r="G76" s="44">
        <f t="shared" si="20"/>
        <v>0.12823302285673321</v>
      </c>
      <c r="H76" s="44">
        <f t="shared" si="20"/>
        <v>3.1268467912214106</v>
      </c>
      <c r="I76" s="44">
        <f t="shared" si="20"/>
        <v>0.9893279557592507</v>
      </c>
      <c r="J76" s="44">
        <f t="shared" si="20"/>
        <v>0.22698881946539018</v>
      </c>
      <c r="K76" s="44">
        <f t="shared" si="20"/>
        <v>1.7924507667111556</v>
      </c>
      <c r="L76" s="44">
        <f t="shared" si="20"/>
        <v>3.2080125135004494</v>
      </c>
      <c r="M76" s="44">
        <f t="shared" si="20"/>
        <v>1.5951334653553317</v>
      </c>
      <c r="N76" s="44">
        <f t="shared" si="20"/>
        <v>-10.977641250897278</v>
      </c>
      <c r="O76" s="44"/>
      <c r="P76" s="44"/>
    </row>
    <row r="77" spans="1:256" ht="12.6" customHeight="1" x14ac:dyDescent="0.2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5"/>
      <c r="O77" s="15"/>
      <c r="P77" s="15"/>
    </row>
    <row r="78" spans="1:256" ht="12.75" customHeight="1" x14ac:dyDescent="0.2">
      <c r="A78" s="3" t="s">
        <v>23</v>
      </c>
      <c r="B78" s="5"/>
      <c r="C78" s="5"/>
      <c r="D78" s="5"/>
      <c r="E78" s="5"/>
      <c r="F78" s="4"/>
      <c r="G78" s="3"/>
      <c r="H78" s="5"/>
      <c r="I78" s="5"/>
      <c r="J78" s="5"/>
      <c r="K78" s="5"/>
      <c r="L78" s="5"/>
      <c r="M78" s="5"/>
      <c r="N78" s="45"/>
      <c r="O78" s="45"/>
      <c r="P78" s="45"/>
    </row>
    <row r="79" spans="1:256" s="68" customFormat="1" ht="12.75" customHeight="1" x14ac:dyDescent="0.2">
      <c r="A79" s="9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88"/>
      <c r="O79" s="88"/>
      <c r="P79" s="88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  <c r="IT79" s="67"/>
      <c r="IU79" s="67"/>
      <c r="IV79" s="67"/>
    </row>
    <row r="80" spans="1:256" s="68" customFormat="1" ht="23.25" hidden="1" customHeight="1" x14ac:dyDescent="0.2">
      <c r="A80" s="96"/>
      <c r="B80" s="85">
        <v>2633161</v>
      </c>
      <c r="C80" s="85">
        <v>6377496</v>
      </c>
      <c r="D80" s="85">
        <v>12359966</v>
      </c>
      <c r="E80" s="85">
        <v>6068941</v>
      </c>
      <c r="F80" s="85">
        <v>7691163</v>
      </c>
      <c r="G80" s="85">
        <v>7194423</v>
      </c>
      <c r="H80" s="85">
        <v>4713478</v>
      </c>
      <c r="I80" s="85">
        <v>3046913</v>
      </c>
      <c r="J80" s="85">
        <v>1692048</v>
      </c>
      <c r="K80" s="85">
        <v>995811</v>
      </c>
      <c r="L80" s="85">
        <v>766285</v>
      </c>
      <c r="M80" s="235">
        <v>433053</v>
      </c>
      <c r="N80" s="236">
        <v>9810451</v>
      </c>
      <c r="O80" s="236"/>
      <c r="P80" s="236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  <c r="IT80" s="67"/>
      <c r="IU80" s="67"/>
      <c r="IV80" s="67"/>
    </row>
    <row r="81" spans="1:256" s="68" customFormat="1" ht="12.75" customHeight="1" x14ac:dyDescent="0.2">
      <c r="A81" s="69" t="s">
        <v>24</v>
      </c>
      <c r="B81" s="70">
        <f t="shared" ref="B81:N81" si="21">B80/1000</f>
        <v>2633.1610000000001</v>
      </c>
      <c r="C81" s="70">
        <f t="shared" si="21"/>
        <v>6377.4960000000001</v>
      </c>
      <c r="D81" s="70">
        <f t="shared" si="21"/>
        <v>12359.966</v>
      </c>
      <c r="E81" s="70">
        <f t="shared" si="21"/>
        <v>6068.9409999999998</v>
      </c>
      <c r="F81" s="70">
        <f t="shared" si="21"/>
        <v>7691.1629999999996</v>
      </c>
      <c r="G81" s="70">
        <f t="shared" si="21"/>
        <v>7194.4229999999998</v>
      </c>
      <c r="H81" s="70">
        <f t="shared" si="21"/>
        <v>4713.4780000000001</v>
      </c>
      <c r="I81" s="70">
        <f t="shared" si="21"/>
        <v>3046.913</v>
      </c>
      <c r="J81" s="70">
        <f t="shared" si="21"/>
        <v>1692.048</v>
      </c>
      <c r="K81" s="70">
        <f t="shared" si="21"/>
        <v>995.81100000000004</v>
      </c>
      <c r="L81" s="70">
        <f t="shared" si="21"/>
        <v>766.28499999999997</v>
      </c>
      <c r="M81" s="70">
        <f t="shared" si="21"/>
        <v>433.053</v>
      </c>
      <c r="N81" s="70">
        <f t="shared" si="21"/>
        <v>9810.4509999999991</v>
      </c>
      <c r="O81" s="78">
        <v>3657.5309999999999</v>
      </c>
      <c r="P81" s="78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  <c r="IU81" s="67"/>
      <c r="IV81" s="67"/>
    </row>
    <row r="82" spans="1:256" s="68" customFormat="1" ht="12.75" customHeight="1" x14ac:dyDescent="0.2">
      <c r="A82" s="80" t="s">
        <v>63</v>
      </c>
      <c r="B82" s="81" t="s">
        <v>16</v>
      </c>
      <c r="C82" s="81">
        <f t="shared" ref="C82:O82" si="22">C81/B81*100-100</f>
        <v>142.19924265929808</v>
      </c>
      <c r="D82" s="81">
        <f t="shared" si="22"/>
        <v>93.805938882595939</v>
      </c>
      <c r="E82" s="81">
        <f t="shared" si="22"/>
        <v>-50.898400529580748</v>
      </c>
      <c r="F82" s="81">
        <f t="shared" si="22"/>
        <v>26.72990230091213</v>
      </c>
      <c r="G82" s="81">
        <f t="shared" si="22"/>
        <v>-6.4585811014537029</v>
      </c>
      <c r="H82" s="81">
        <f t="shared" si="22"/>
        <v>-34.484280393299088</v>
      </c>
      <c r="I82" s="81">
        <f t="shared" si="22"/>
        <v>-35.357436695365934</v>
      </c>
      <c r="J82" s="81">
        <f t="shared" si="22"/>
        <v>-44.466809521637138</v>
      </c>
      <c r="K82" s="81">
        <f t="shared" si="22"/>
        <v>-41.147591557686304</v>
      </c>
      <c r="L82" s="81">
        <f t="shared" si="22"/>
        <v>-23.049152901504414</v>
      </c>
      <c r="M82" s="81">
        <f t="shared" si="22"/>
        <v>-43.486692288117347</v>
      </c>
      <c r="N82" s="81">
        <f t="shared" si="22"/>
        <v>2165.4157805164728</v>
      </c>
      <c r="O82" s="81">
        <f t="shared" si="22"/>
        <v>-62.718013677454785</v>
      </c>
      <c r="P82" s="81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  <c r="IT82" s="67"/>
      <c r="IU82" s="67"/>
      <c r="IV82" s="67"/>
    </row>
    <row r="83" spans="1:256" s="68" customFormat="1" ht="9.75" customHeight="1" x14ac:dyDescent="0.2">
      <c r="A83" s="80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91"/>
      <c r="O83" s="91"/>
      <c r="P83" s="91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  <c r="GT83" s="67"/>
      <c r="GU83" s="67"/>
      <c r="GV83" s="67"/>
      <c r="GW83" s="67"/>
      <c r="GX83" s="67"/>
      <c r="GY83" s="67"/>
      <c r="GZ83" s="67"/>
      <c r="HA83" s="67"/>
      <c r="HB83" s="67"/>
      <c r="HC83" s="67"/>
      <c r="HD83" s="67"/>
      <c r="HE83" s="67"/>
      <c r="HF83" s="67"/>
      <c r="HG83" s="67"/>
      <c r="HH83" s="67"/>
      <c r="HI83" s="67"/>
      <c r="HJ83" s="67"/>
      <c r="HK83" s="67"/>
      <c r="HL83" s="67"/>
      <c r="HM83" s="67"/>
      <c r="HN83" s="67"/>
      <c r="HO83" s="67"/>
      <c r="HP83" s="67"/>
      <c r="HQ83" s="67"/>
      <c r="HR83" s="67"/>
      <c r="HS83" s="67"/>
      <c r="HT83" s="67"/>
      <c r="HU83" s="67"/>
      <c r="HV83" s="67"/>
      <c r="HW83" s="67"/>
      <c r="HX83" s="67"/>
      <c r="HY83" s="67"/>
      <c r="HZ83" s="67"/>
      <c r="IA83" s="67"/>
      <c r="IB83" s="67"/>
      <c r="IC83" s="67"/>
      <c r="ID83" s="67"/>
      <c r="IE83" s="67"/>
      <c r="IF83" s="67"/>
      <c r="IG83" s="67"/>
      <c r="IH83" s="67"/>
      <c r="II83" s="67"/>
      <c r="IJ83" s="67"/>
      <c r="IK83" s="67"/>
      <c r="IL83" s="67"/>
      <c r="IM83" s="67"/>
      <c r="IN83" s="67"/>
      <c r="IO83" s="67"/>
      <c r="IP83" s="67"/>
      <c r="IQ83" s="67"/>
      <c r="IR83" s="67"/>
      <c r="IS83" s="67"/>
      <c r="IT83" s="67"/>
      <c r="IU83" s="67"/>
      <c r="IV83" s="67"/>
    </row>
    <row r="84" spans="1:256" s="68" customFormat="1" ht="12.75" customHeight="1" x14ac:dyDescent="0.2">
      <c r="A84" s="69" t="s">
        <v>25</v>
      </c>
      <c r="B84" s="70">
        <v>38095</v>
      </c>
      <c r="C84" s="70">
        <v>31620</v>
      </c>
      <c r="D84" s="70">
        <v>32380</v>
      </c>
      <c r="E84" s="70">
        <v>33550</v>
      </c>
      <c r="F84" s="70">
        <v>33225</v>
      </c>
      <c r="G84" s="70">
        <v>31985</v>
      </c>
      <c r="H84" s="70">
        <v>32795</v>
      </c>
      <c r="I84" s="70">
        <v>34635</v>
      </c>
      <c r="J84" s="70">
        <v>32900</v>
      </c>
      <c r="K84" s="70">
        <v>37040</v>
      </c>
      <c r="L84" s="70">
        <v>38300</v>
      </c>
      <c r="M84" s="70">
        <v>36785</v>
      </c>
      <c r="N84" s="70">
        <v>35075</v>
      </c>
      <c r="O84" s="78">
        <v>39895</v>
      </c>
      <c r="P84" s="78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67"/>
      <c r="GW84" s="67"/>
      <c r="GX84" s="67"/>
      <c r="GY84" s="67"/>
      <c r="GZ84" s="67"/>
      <c r="HA84" s="67"/>
      <c r="HB84" s="67"/>
      <c r="HC84" s="67"/>
      <c r="HD84" s="67"/>
      <c r="HE84" s="67"/>
      <c r="HF84" s="67"/>
      <c r="HG84" s="67"/>
      <c r="HH84" s="67"/>
      <c r="HI84" s="67"/>
      <c r="HJ84" s="67"/>
      <c r="HK84" s="67"/>
      <c r="HL84" s="67"/>
      <c r="HM84" s="67"/>
      <c r="HN84" s="67"/>
      <c r="HO84" s="67"/>
      <c r="HP84" s="67"/>
      <c r="HQ84" s="67"/>
      <c r="HR84" s="67"/>
      <c r="HS84" s="67"/>
      <c r="HT84" s="67"/>
      <c r="HU84" s="67"/>
      <c r="HV84" s="67"/>
      <c r="HW84" s="67"/>
      <c r="HX84" s="67"/>
      <c r="HY84" s="67"/>
      <c r="HZ84" s="67"/>
      <c r="IA84" s="67"/>
      <c r="IB84" s="67"/>
      <c r="IC84" s="67"/>
      <c r="ID84" s="67"/>
      <c r="IE84" s="67"/>
      <c r="IF84" s="67"/>
      <c r="IG84" s="67"/>
      <c r="IH84" s="67"/>
      <c r="II84" s="67"/>
      <c r="IJ84" s="67"/>
      <c r="IK84" s="67"/>
      <c r="IL84" s="67"/>
      <c r="IM84" s="67"/>
      <c r="IN84" s="67"/>
      <c r="IO84" s="67"/>
      <c r="IP84" s="67"/>
      <c r="IQ84" s="67"/>
      <c r="IR84" s="67"/>
      <c r="IS84" s="67"/>
      <c r="IT84" s="67"/>
      <c r="IU84" s="67"/>
      <c r="IV84" s="67"/>
    </row>
    <row r="85" spans="1:256" s="68" customFormat="1" ht="12.75" customHeight="1" x14ac:dyDescent="0.2">
      <c r="A85" s="80" t="s">
        <v>63</v>
      </c>
      <c r="B85" s="81" t="s">
        <v>16</v>
      </c>
      <c r="C85" s="81">
        <f t="shared" ref="C85:O85" si="23">C84/B84*100-100</f>
        <v>-16.996981231132693</v>
      </c>
      <c r="D85" s="81">
        <f t="shared" si="23"/>
        <v>2.403542061986073</v>
      </c>
      <c r="E85" s="81">
        <f t="shared" si="23"/>
        <v>3.6133415688696715</v>
      </c>
      <c r="F85" s="81">
        <f t="shared" si="23"/>
        <v>-0.96870342771981655</v>
      </c>
      <c r="G85" s="81">
        <f t="shared" si="23"/>
        <v>-3.7321294206169995</v>
      </c>
      <c r="H85" s="81">
        <f t="shared" si="23"/>
        <v>2.5324370798812055</v>
      </c>
      <c r="I85" s="81">
        <f t="shared" si="23"/>
        <v>5.6106113736850176</v>
      </c>
      <c r="J85" s="81">
        <f t="shared" si="23"/>
        <v>-5.0093835715316857</v>
      </c>
      <c r="K85" s="81">
        <f t="shared" si="23"/>
        <v>12.583586626139805</v>
      </c>
      <c r="L85" s="81">
        <f t="shared" si="23"/>
        <v>3.4017278617710645</v>
      </c>
      <c r="M85" s="81">
        <f t="shared" si="23"/>
        <v>-3.9556135770234988</v>
      </c>
      <c r="N85" s="81">
        <f t="shared" si="23"/>
        <v>-4.6486339540573596</v>
      </c>
      <c r="O85" s="81">
        <f t="shared" si="23"/>
        <v>13.741981468282248</v>
      </c>
      <c r="P85" s="81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  <c r="GX85" s="67"/>
      <c r="GY85" s="67"/>
      <c r="GZ85" s="67"/>
      <c r="HA85" s="67"/>
      <c r="HB85" s="67"/>
      <c r="HC85" s="67"/>
      <c r="HD85" s="67"/>
      <c r="HE85" s="67"/>
      <c r="HF85" s="67"/>
      <c r="HG85" s="67"/>
      <c r="HH85" s="67"/>
      <c r="HI85" s="67"/>
      <c r="HJ85" s="67"/>
      <c r="HK85" s="67"/>
      <c r="HL85" s="67"/>
      <c r="HM85" s="67"/>
      <c r="HN85" s="67"/>
      <c r="HO85" s="67"/>
      <c r="HP85" s="67"/>
      <c r="HQ85" s="67"/>
      <c r="HR85" s="67"/>
      <c r="HS85" s="67"/>
      <c r="HT85" s="67"/>
      <c r="HU85" s="67"/>
      <c r="HV85" s="67"/>
      <c r="HW85" s="67"/>
      <c r="HX85" s="67"/>
      <c r="HY85" s="67"/>
      <c r="HZ85" s="67"/>
      <c r="IA85" s="67"/>
      <c r="IB85" s="67"/>
      <c r="IC85" s="67"/>
      <c r="ID85" s="67"/>
      <c r="IE85" s="67"/>
      <c r="IF85" s="67"/>
      <c r="IG85" s="67"/>
      <c r="IH85" s="67"/>
      <c r="II85" s="67"/>
      <c r="IJ85" s="67"/>
      <c r="IK85" s="67"/>
      <c r="IL85" s="67"/>
      <c r="IM85" s="67"/>
      <c r="IN85" s="67"/>
      <c r="IO85" s="67"/>
      <c r="IP85" s="67"/>
      <c r="IQ85" s="67"/>
      <c r="IR85" s="67"/>
      <c r="IS85" s="67"/>
      <c r="IT85" s="67"/>
      <c r="IU85" s="67"/>
      <c r="IV85" s="67"/>
    </row>
    <row r="86" spans="1:256" s="68" customFormat="1" ht="8.25" customHeight="1" x14ac:dyDescent="0.2">
      <c r="A86" s="80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91"/>
      <c r="O86" s="91"/>
      <c r="P86" s="91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M86" s="67"/>
      <c r="GN86" s="67"/>
      <c r="GO86" s="67"/>
      <c r="GP86" s="67"/>
      <c r="GQ86" s="67"/>
      <c r="GR86" s="67"/>
      <c r="GS86" s="67"/>
      <c r="GT86" s="67"/>
      <c r="GU86" s="67"/>
      <c r="GV86" s="67"/>
      <c r="GW86" s="67"/>
      <c r="GX86" s="67"/>
      <c r="GY86" s="67"/>
      <c r="GZ86" s="67"/>
      <c r="HA86" s="67"/>
      <c r="HB86" s="67"/>
      <c r="HC86" s="67"/>
      <c r="HD86" s="67"/>
      <c r="HE86" s="67"/>
      <c r="HF86" s="67"/>
      <c r="HG86" s="67"/>
      <c r="HH86" s="67"/>
      <c r="HI86" s="67"/>
      <c r="HJ86" s="67"/>
      <c r="HK86" s="67"/>
      <c r="HL86" s="67"/>
      <c r="HM86" s="67"/>
      <c r="HN86" s="67"/>
      <c r="HO86" s="67"/>
      <c r="HP86" s="67"/>
      <c r="HQ86" s="67"/>
      <c r="HR86" s="67"/>
      <c r="HS86" s="67"/>
      <c r="HT86" s="67"/>
      <c r="HU86" s="67"/>
      <c r="HV86" s="67"/>
      <c r="HW86" s="67"/>
      <c r="HX86" s="67"/>
      <c r="HY86" s="67"/>
      <c r="HZ86" s="67"/>
      <c r="IA86" s="67"/>
      <c r="IB86" s="67"/>
      <c r="IC86" s="67"/>
      <c r="ID86" s="67"/>
      <c r="IE86" s="67"/>
      <c r="IF86" s="67"/>
      <c r="IG86" s="67"/>
      <c r="IH86" s="67"/>
      <c r="II86" s="67"/>
      <c r="IJ86" s="67"/>
      <c r="IK86" s="67"/>
      <c r="IL86" s="67"/>
      <c r="IM86" s="67"/>
      <c r="IN86" s="67"/>
      <c r="IO86" s="67"/>
      <c r="IP86" s="67"/>
      <c r="IQ86" s="67"/>
      <c r="IR86" s="67"/>
      <c r="IS86" s="67"/>
      <c r="IT86" s="67"/>
      <c r="IU86" s="67"/>
      <c r="IV86" s="67"/>
    </row>
    <row r="87" spans="1:256" s="68" customFormat="1" ht="12.75" customHeight="1" x14ac:dyDescent="0.2">
      <c r="A87" s="69" t="s">
        <v>26</v>
      </c>
      <c r="B87" s="70">
        <v>36830</v>
      </c>
      <c r="C87" s="70">
        <v>33930</v>
      </c>
      <c r="D87" s="70">
        <v>32515</v>
      </c>
      <c r="E87" s="70">
        <v>34085</v>
      </c>
      <c r="F87" s="70">
        <v>33810</v>
      </c>
      <c r="G87" s="70">
        <v>33010</v>
      </c>
      <c r="H87" s="70">
        <v>34120</v>
      </c>
      <c r="I87" s="70">
        <v>33910</v>
      </c>
      <c r="J87" s="70">
        <v>32230</v>
      </c>
      <c r="K87" s="70">
        <v>35715</v>
      </c>
      <c r="L87" s="70">
        <v>37800</v>
      </c>
      <c r="M87" s="70">
        <v>35910</v>
      </c>
      <c r="N87" s="70">
        <v>31990</v>
      </c>
      <c r="O87" s="78">
        <v>38180</v>
      </c>
      <c r="P87" s="78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M87" s="67"/>
      <c r="GN87" s="67"/>
      <c r="GO87" s="67"/>
      <c r="GP87" s="67"/>
      <c r="GQ87" s="67"/>
      <c r="GR87" s="67"/>
      <c r="GS87" s="67"/>
      <c r="GT87" s="67"/>
      <c r="GU87" s="67"/>
      <c r="GV87" s="67"/>
      <c r="GW87" s="67"/>
      <c r="GX87" s="67"/>
      <c r="GY87" s="67"/>
      <c r="GZ87" s="67"/>
      <c r="HA87" s="67"/>
      <c r="HB87" s="67"/>
      <c r="HC87" s="67"/>
      <c r="HD87" s="67"/>
      <c r="HE87" s="67"/>
      <c r="HF87" s="67"/>
      <c r="HG87" s="67"/>
      <c r="HH87" s="67"/>
      <c r="HI87" s="67"/>
      <c r="HJ87" s="67"/>
      <c r="HK87" s="67"/>
      <c r="HL87" s="67"/>
      <c r="HM87" s="67"/>
      <c r="HN87" s="67"/>
      <c r="HO87" s="67"/>
      <c r="HP87" s="67"/>
      <c r="HQ87" s="67"/>
      <c r="HR87" s="67"/>
      <c r="HS87" s="67"/>
      <c r="HT87" s="67"/>
      <c r="HU87" s="67"/>
      <c r="HV87" s="67"/>
      <c r="HW87" s="67"/>
      <c r="HX87" s="67"/>
      <c r="HY87" s="67"/>
      <c r="HZ87" s="67"/>
      <c r="IA87" s="67"/>
      <c r="IB87" s="67"/>
      <c r="IC87" s="67"/>
      <c r="ID87" s="67"/>
      <c r="IE87" s="67"/>
      <c r="IF87" s="67"/>
      <c r="IG87" s="67"/>
      <c r="IH87" s="67"/>
      <c r="II87" s="67"/>
      <c r="IJ87" s="67"/>
      <c r="IK87" s="67"/>
      <c r="IL87" s="67"/>
      <c r="IM87" s="67"/>
      <c r="IN87" s="67"/>
      <c r="IO87" s="67"/>
      <c r="IP87" s="67"/>
      <c r="IQ87" s="67"/>
      <c r="IR87" s="67"/>
      <c r="IS87" s="67"/>
      <c r="IT87" s="67"/>
      <c r="IU87" s="67"/>
      <c r="IV87" s="67"/>
    </row>
    <row r="88" spans="1:256" s="68" customFormat="1" ht="12.75" customHeight="1" x14ac:dyDescent="0.2">
      <c r="A88" s="80" t="s">
        <v>63</v>
      </c>
      <c r="B88" s="81" t="s">
        <v>16</v>
      </c>
      <c r="C88" s="81">
        <f t="shared" ref="C88:O88" si="24">C87/B87*100-100</f>
        <v>-7.8740157480314963</v>
      </c>
      <c r="D88" s="81">
        <f t="shared" si="24"/>
        <v>-4.1703507220748577</v>
      </c>
      <c r="E88" s="81">
        <f t="shared" si="24"/>
        <v>4.8285406735352865</v>
      </c>
      <c r="F88" s="81">
        <f t="shared" si="24"/>
        <v>-0.80680651312894724</v>
      </c>
      <c r="G88" s="81">
        <f t="shared" si="24"/>
        <v>-2.3661638568470948</v>
      </c>
      <c r="H88" s="81">
        <f t="shared" si="24"/>
        <v>3.3626173886701025</v>
      </c>
      <c r="I88" s="81">
        <f t="shared" si="24"/>
        <v>-0.61547479484173095</v>
      </c>
      <c r="J88" s="81">
        <f t="shared" si="24"/>
        <v>-4.9542907696844622</v>
      </c>
      <c r="K88" s="81">
        <f t="shared" si="24"/>
        <v>10.812907229289493</v>
      </c>
      <c r="L88" s="81">
        <f t="shared" si="24"/>
        <v>5.8378832423351668</v>
      </c>
      <c r="M88" s="81">
        <f t="shared" si="24"/>
        <v>-5</v>
      </c>
      <c r="N88" s="81">
        <f t="shared" si="24"/>
        <v>-10.916179337231966</v>
      </c>
      <c r="O88" s="81">
        <f t="shared" si="24"/>
        <v>19.349796811503595</v>
      </c>
      <c r="P88" s="81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  <c r="HR88" s="67"/>
      <c r="HS88" s="67"/>
      <c r="HT88" s="67"/>
      <c r="HU88" s="67"/>
      <c r="HV88" s="67"/>
      <c r="HW88" s="67"/>
      <c r="HX88" s="67"/>
      <c r="HY88" s="67"/>
      <c r="HZ88" s="67"/>
      <c r="IA88" s="67"/>
      <c r="IB88" s="67"/>
      <c r="IC88" s="67"/>
      <c r="ID88" s="67"/>
      <c r="IE88" s="67"/>
      <c r="IF88" s="67"/>
      <c r="IG88" s="67"/>
      <c r="IH88" s="67"/>
      <c r="II88" s="67"/>
      <c r="IJ88" s="67"/>
      <c r="IK88" s="67"/>
      <c r="IL88" s="67"/>
      <c r="IM88" s="67"/>
      <c r="IN88" s="67"/>
      <c r="IO88" s="67"/>
      <c r="IP88" s="67"/>
      <c r="IQ88" s="67"/>
      <c r="IR88" s="67"/>
      <c r="IS88" s="67"/>
      <c r="IT88" s="67"/>
      <c r="IU88" s="67"/>
      <c r="IV88" s="67"/>
    </row>
    <row r="89" spans="1:256" s="68" customFormat="1" ht="7.5" customHeight="1" x14ac:dyDescent="0.2">
      <c r="A89" s="80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91"/>
      <c r="O89" s="91"/>
      <c r="P89" s="91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M89" s="67"/>
      <c r="GN89" s="67"/>
      <c r="GO89" s="67"/>
      <c r="GP89" s="67"/>
      <c r="GQ89" s="67"/>
      <c r="GR89" s="67"/>
      <c r="GS89" s="67"/>
      <c r="GT89" s="67"/>
      <c r="GU89" s="67"/>
      <c r="GV89" s="67"/>
      <c r="GW89" s="67"/>
      <c r="GX89" s="67"/>
      <c r="GY89" s="67"/>
      <c r="GZ89" s="67"/>
      <c r="HA89" s="67"/>
      <c r="HB89" s="67"/>
      <c r="HC89" s="67"/>
      <c r="HD89" s="67"/>
      <c r="HE89" s="67"/>
      <c r="HF89" s="67"/>
      <c r="HG89" s="67"/>
      <c r="HH89" s="67"/>
      <c r="HI89" s="67"/>
      <c r="HJ89" s="67"/>
      <c r="HK89" s="67"/>
      <c r="HL89" s="67"/>
      <c r="HM89" s="67"/>
      <c r="HN89" s="67"/>
      <c r="HO89" s="67"/>
      <c r="HP89" s="67"/>
      <c r="HQ89" s="67"/>
      <c r="HR89" s="67"/>
      <c r="HS89" s="67"/>
      <c r="HT89" s="67"/>
      <c r="HU89" s="67"/>
      <c r="HV89" s="67"/>
      <c r="HW89" s="67"/>
      <c r="HX89" s="67"/>
      <c r="HY89" s="67"/>
      <c r="HZ89" s="67"/>
      <c r="IA89" s="67"/>
      <c r="IB89" s="67"/>
      <c r="IC89" s="67"/>
      <c r="ID89" s="67"/>
      <c r="IE89" s="67"/>
      <c r="IF89" s="67"/>
      <c r="IG89" s="67"/>
      <c r="IH89" s="67"/>
      <c r="II89" s="67"/>
      <c r="IJ89" s="67"/>
      <c r="IK89" s="67"/>
      <c r="IL89" s="67"/>
      <c r="IM89" s="67"/>
      <c r="IN89" s="67"/>
      <c r="IO89" s="67"/>
      <c r="IP89" s="67"/>
      <c r="IQ89" s="67"/>
      <c r="IR89" s="67"/>
      <c r="IS89" s="67"/>
      <c r="IT89" s="67"/>
      <c r="IU89" s="67"/>
      <c r="IV89" s="67"/>
    </row>
    <row r="90" spans="1:256" s="68" customFormat="1" ht="12.75" customHeight="1" x14ac:dyDescent="0.2">
      <c r="A90" s="69" t="s">
        <v>27</v>
      </c>
      <c r="B90" s="70">
        <v>1265</v>
      </c>
      <c r="C90" s="70">
        <v>-2310</v>
      </c>
      <c r="D90" s="70">
        <v>-140</v>
      </c>
      <c r="E90" s="70">
        <v>-540</v>
      </c>
      <c r="F90" s="70">
        <v>-585</v>
      </c>
      <c r="G90" s="70">
        <v>-1025</v>
      </c>
      <c r="H90" s="70">
        <v>-1330</v>
      </c>
      <c r="I90" s="70">
        <v>720</v>
      </c>
      <c r="J90" s="70">
        <v>670</v>
      </c>
      <c r="K90" s="70">
        <v>1325</v>
      </c>
      <c r="L90" s="70">
        <v>500</v>
      </c>
      <c r="M90" s="70">
        <v>875</v>
      </c>
      <c r="N90" s="70">
        <v>3080</v>
      </c>
      <c r="O90" s="78">
        <v>1715</v>
      </c>
      <c r="P90" s="78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/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M90" s="67"/>
      <c r="GN90" s="67"/>
      <c r="GO90" s="67"/>
      <c r="GP90" s="67"/>
      <c r="GQ90" s="67"/>
      <c r="GR90" s="67"/>
      <c r="GS90" s="67"/>
      <c r="GT90" s="67"/>
      <c r="GU90" s="67"/>
      <c r="GV90" s="67"/>
      <c r="GW90" s="67"/>
      <c r="GX90" s="67"/>
      <c r="GY90" s="67"/>
      <c r="GZ90" s="67"/>
      <c r="HA90" s="67"/>
      <c r="HB90" s="67"/>
      <c r="HC90" s="67"/>
      <c r="HD90" s="67"/>
      <c r="HE90" s="67"/>
      <c r="HF90" s="67"/>
      <c r="HG90" s="67"/>
      <c r="HH90" s="67"/>
      <c r="HI90" s="67"/>
      <c r="HJ90" s="67"/>
      <c r="HK90" s="67"/>
      <c r="HL90" s="67"/>
      <c r="HM90" s="67"/>
      <c r="HN90" s="67"/>
      <c r="HO90" s="67"/>
      <c r="HP90" s="67"/>
      <c r="HQ90" s="67"/>
      <c r="HR90" s="67"/>
      <c r="HS90" s="67"/>
      <c r="HT90" s="67"/>
      <c r="HU90" s="67"/>
      <c r="HV90" s="67"/>
      <c r="HW90" s="67"/>
      <c r="HX90" s="67"/>
      <c r="HY90" s="67"/>
      <c r="HZ90" s="67"/>
      <c r="IA90" s="67"/>
      <c r="IB90" s="67"/>
      <c r="IC90" s="67"/>
      <c r="ID90" s="67"/>
      <c r="IE90" s="67"/>
      <c r="IF90" s="67"/>
      <c r="IG90" s="67"/>
      <c r="IH90" s="67"/>
      <c r="II90" s="67"/>
      <c r="IJ90" s="67"/>
      <c r="IK90" s="67"/>
      <c r="IL90" s="67"/>
      <c r="IM90" s="67"/>
      <c r="IN90" s="67"/>
      <c r="IO90" s="67"/>
      <c r="IP90" s="67"/>
      <c r="IQ90" s="67"/>
      <c r="IR90" s="67"/>
      <c r="IS90" s="67"/>
      <c r="IT90" s="67"/>
      <c r="IU90" s="67"/>
      <c r="IV90" s="67"/>
    </row>
    <row r="91" spans="1:256" s="68" customFormat="1" ht="12.75" customHeight="1" x14ac:dyDescent="0.2">
      <c r="A91" s="80" t="s">
        <v>72</v>
      </c>
      <c r="B91" s="81" t="s">
        <v>16</v>
      </c>
      <c r="C91" s="92">
        <f t="shared" ref="C91:O91" si="25">C90-B90</f>
        <v>-3575</v>
      </c>
      <c r="D91" s="92">
        <f t="shared" si="25"/>
        <v>2170</v>
      </c>
      <c r="E91" s="92">
        <f t="shared" si="25"/>
        <v>-400</v>
      </c>
      <c r="F91" s="92">
        <f t="shared" si="25"/>
        <v>-45</v>
      </c>
      <c r="G91" s="92">
        <f t="shared" si="25"/>
        <v>-440</v>
      </c>
      <c r="H91" s="92">
        <f t="shared" si="25"/>
        <v>-305</v>
      </c>
      <c r="I91" s="92">
        <f t="shared" si="25"/>
        <v>2050</v>
      </c>
      <c r="J91" s="92">
        <f t="shared" si="25"/>
        <v>-50</v>
      </c>
      <c r="K91" s="92">
        <f t="shared" si="25"/>
        <v>655</v>
      </c>
      <c r="L91" s="92">
        <f t="shared" si="25"/>
        <v>-825</v>
      </c>
      <c r="M91" s="92">
        <f t="shared" si="25"/>
        <v>375</v>
      </c>
      <c r="N91" s="92">
        <f t="shared" si="25"/>
        <v>2205</v>
      </c>
      <c r="O91" s="92">
        <f t="shared" si="25"/>
        <v>-1365</v>
      </c>
      <c r="P91" s="92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/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M91" s="67"/>
      <c r="GN91" s="67"/>
      <c r="GO91" s="67"/>
      <c r="GP91" s="67"/>
      <c r="GQ91" s="67"/>
      <c r="GR91" s="67"/>
      <c r="GS91" s="67"/>
      <c r="GT91" s="67"/>
      <c r="GU91" s="67"/>
      <c r="GV91" s="67"/>
      <c r="GW91" s="67"/>
      <c r="GX91" s="67"/>
      <c r="GY91" s="67"/>
      <c r="GZ91" s="67"/>
      <c r="HA91" s="67"/>
      <c r="HB91" s="67"/>
      <c r="HC91" s="67"/>
      <c r="HD91" s="67"/>
      <c r="HE91" s="67"/>
      <c r="HF91" s="67"/>
      <c r="HG91" s="67"/>
      <c r="HH91" s="67"/>
      <c r="HI91" s="67"/>
      <c r="HJ91" s="67"/>
      <c r="HK91" s="67"/>
      <c r="HL91" s="67"/>
      <c r="HM91" s="67"/>
      <c r="HN91" s="67"/>
      <c r="HO91" s="67"/>
      <c r="HP91" s="67"/>
      <c r="HQ91" s="67"/>
      <c r="HR91" s="67"/>
      <c r="HS91" s="67"/>
      <c r="HT91" s="67"/>
      <c r="HU91" s="67"/>
      <c r="HV91" s="67"/>
      <c r="HW91" s="67"/>
      <c r="HX91" s="67"/>
      <c r="HY91" s="67"/>
      <c r="HZ91" s="67"/>
      <c r="IA91" s="67"/>
      <c r="IB91" s="67"/>
      <c r="IC91" s="67"/>
      <c r="ID91" s="67"/>
      <c r="IE91" s="67"/>
      <c r="IF91" s="67"/>
      <c r="IG91" s="67"/>
      <c r="IH91" s="67"/>
      <c r="II91" s="67"/>
      <c r="IJ91" s="67"/>
      <c r="IK91" s="67"/>
      <c r="IL91" s="67"/>
      <c r="IM91" s="67"/>
      <c r="IN91" s="67"/>
      <c r="IO91" s="67"/>
      <c r="IP91" s="67"/>
      <c r="IQ91" s="67"/>
      <c r="IR91" s="67"/>
      <c r="IS91" s="67"/>
      <c r="IT91" s="67"/>
      <c r="IU91" s="67"/>
      <c r="IV91" s="67"/>
    </row>
    <row r="92" spans="1:256" s="68" customFormat="1" ht="6" customHeight="1" x14ac:dyDescent="0.2">
      <c r="A92" s="80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91"/>
      <c r="O92" s="91"/>
      <c r="P92" s="91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/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M92" s="67"/>
      <c r="GN92" s="67"/>
      <c r="GO92" s="67"/>
      <c r="GP92" s="67"/>
      <c r="GQ92" s="67"/>
      <c r="GR92" s="67"/>
      <c r="GS92" s="67"/>
      <c r="GT92" s="67"/>
      <c r="GU92" s="67"/>
      <c r="GV92" s="67"/>
      <c r="GW92" s="67"/>
      <c r="GX92" s="67"/>
      <c r="GY92" s="67"/>
      <c r="GZ92" s="67"/>
      <c r="HA92" s="67"/>
      <c r="HB92" s="67"/>
      <c r="HC92" s="67"/>
      <c r="HD92" s="67"/>
      <c r="HE92" s="67"/>
      <c r="HF92" s="67"/>
      <c r="HG92" s="67"/>
      <c r="HH92" s="67"/>
      <c r="HI92" s="67"/>
      <c r="HJ92" s="67"/>
      <c r="HK92" s="67"/>
      <c r="HL92" s="67"/>
      <c r="HM92" s="67"/>
      <c r="HN92" s="67"/>
      <c r="HO92" s="67"/>
      <c r="HP92" s="67"/>
      <c r="HQ92" s="67"/>
      <c r="HR92" s="67"/>
      <c r="HS92" s="67"/>
      <c r="HT92" s="67"/>
      <c r="HU92" s="67"/>
      <c r="HV92" s="67"/>
      <c r="HW92" s="67"/>
      <c r="HX92" s="67"/>
      <c r="HY92" s="67"/>
      <c r="HZ92" s="67"/>
      <c r="IA92" s="67"/>
      <c r="IB92" s="67"/>
      <c r="IC92" s="67"/>
      <c r="ID92" s="67"/>
      <c r="IE92" s="67"/>
      <c r="IF92" s="67"/>
      <c r="IG92" s="67"/>
      <c r="IH92" s="67"/>
      <c r="II92" s="67"/>
      <c r="IJ92" s="67"/>
      <c r="IK92" s="67"/>
      <c r="IL92" s="67"/>
      <c r="IM92" s="67"/>
      <c r="IN92" s="67"/>
      <c r="IO92" s="67"/>
      <c r="IP92" s="67"/>
      <c r="IQ92" s="67"/>
      <c r="IR92" s="67"/>
      <c r="IS92" s="67"/>
      <c r="IT92" s="67"/>
      <c r="IU92" s="67"/>
      <c r="IV92" s="67"/>
    </row>
    <row r="93" spans="1:256" s="101" customFormat="1" ht="12.75" customHeight="1" x14ac:dyDescent="0.2">
      <c r="A93" s="155" t="s">
        <v>73</v>
      </c>
      <c r="B93" s="100">
        <v>105.134</v>
      </c>
      <c r="C93" s="100">
        <v>102.753</v>
      </c>
      <c r="D93" s="100">
        <v>101.682</v>
      </c>
      <c r="E93" s="100">
        <v>106</v>
      </c>
      <c r="F93" s="100">
        <v>102.083</v>
      </c>
      <c r="G93" s="100">
        <v>102.095</v>
      </c>
      <c r="H93" s="100">
        <v>97.418999999999997</v>
      </c>
      <c r="I93" s="100">
        <v>95.713999999999999</v>
      </c>
      <c r="J93" s="100">
        <v>98.427000000000007</v>
      </c>
      <c r="K93" s="100">
        <v>96.42</v>
      </c>
      <c r="L93" s="100">
        <v>98.466999999999999</v>
      </c>
      <c r="M93" s="100">
        <v>98.247</v>
      </c>
      <c r="N93" s="100">
        <v>93.492000000000004</v>
      </c>
      <c r="O93" s="237">
        <v>92.881</v>
      </c>
      <c r="P93" s="237"/>
    </row>
    <row r="94" spans="1:256" s="68" customFormat="1" ht="12" customHeight="1" x14ac:dyDescent="0.2">
      <c r="A94" s="80" t="s">
        <v>63</v>
      </c>
      <c r="B94" s="81" t="s">
        <v>16</v>
      </c>
      <c r="C94" s="81">
        <f t="shared" ref="C94:O94" si="26">C93/B93*100-100</f>
        <v>-2.2647288222649138</v>
      </c>
      <c r="D94" s="81">
        <f t="shared" si="26"/>
        <v>-1.042305334150825</v>
      </c>
      <c r="E94" s="81">
        <f t="shared" si="26"/>
        <v>4.246572648059626</v>
      </c>
      <c r="F94" s="81">
        <f t="shared" si="26"/>
        <v>-3.6952830188679258</v>
      </c>
      <c r="G94" s="81">
        <f t="shared" si="26"/>
        <v>1.1755140424952515E-2</v>
      </c>
      <c r="H94" s="81">
        <f t="shared" si="26"/>
        <v>-4.5800479945149135</v>
      </c>
      <c r="I94" s="81">
        <f t="shared" si="26"/>
        <v>-1.7501719377123521</v>
      </c>
      <c r="J94" s="81">
        <f t="shared" si="26"/>
        <v>2.8344860730927621</v>
      </c>
      <c r="K94" s="81">
        <f t="shared" si="26"/>
        <v>-2.0390746441525209</v>
      </c>
      <c r="L94" s="81">
        <f t="shared" si="26"/>
        <v>2.1230035262393727</v>
      </c>
      <c r="M94" s="81">
        <f t="shared" si="26"/>
        <v>-0.22342510688859818</v>
      </c>
      <c r="N94" s="81">
        <f t="shared" si="26"/>
        <v>-4.8398424379370368</v>
      </c>
      <c r="O94" s="81">
        <f t="shared" si="26"/>
        <v>-0.65353185299277072</v>
      </c>
      <c r="P94" s="81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T94" s="67"/>
      <c r="GU94" s="67"/>
      <c r="GV94" s="67"/>
      <c r="GW94" s="67"/>
      <c r="GX94" s="67"/>
      <c r="GY94" s="67"/>
      <c r="GZ94" s="67"/>
      <c r="HA94" s="67"/>
      <c r="HB94" s="67"/>
      <c r="HC94" s="67"/>
      <c r="HD94" s="67"/>
      <c r="HE94" s="67"/>
      <c r="HF94" s="67"/>
      <c r="HG94" s="67"/>
      <c r="HH94" s="67"/>
      <c r="HI94" s="67"/>
      <c r="HJ94" s="67"/>
      <c r="HK94" s="67"/>
      <c r="HL94" s="67"/>
      <c r="HM94" s="67"/>
      <c r="HN94" s="67"/>
      <c r="HO94" s="67"/>
      <c r="HP94" s="67"/>
      <c r="HQ94" s="67"/>
      <c r="HR94" s="67"/>
      <c r="HS94" s="67"/>
      <c r="HT94" s="67"/>
      <c r="HU94" s="67"/>
      <c r="HV94" s="67"/>
      <c r="HW94" s="67"/>
      <c r="HX94" s="67"/>
      <c r="HY94" s="67"/>
      <c r="HZ94" s="67"/>
      <c r="IA94" s="67"/>
      <c r="IB94" s="67"/>
      <c r="IC94" s="67"/>
      <c r="ID94" s="67"/>
      <c r="IE94" s="67"/>
      <c r="IF94" s="67"/>
      <c r="IG94" s="67"/>
      <c r="IH94" s="67"/>
      <c r="II94" s="67"/>
      <c r="IJ94" s="67"/>
      <c r="IK94" s="67"/>
      <c r="IL94" s="67"/>
      <c r="IM94" s="67"/>
      <c r="IN94" s="67"/>
      <c r="IO94" s="67"/>
      <c r="IP94" s="67"/>
      <c r="IQ94" s="67"/>
      <c r="IR94" s="67"/>
      <c r="IS94" s="67"/>
      <c r="IT94" s="67"/>
      <c r="IU94" s="67"/>
      <c r="IV94" s="67"/>
    </row>
    <row r="95" spans="1:256" s="68" customFormat="1" ht="9" customHeight="1" x14ac:dyDescent="0.2">
      <c r="A95" s="80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91"/>
      <c r="O95" s="91"/>
      <c r="P95" s="91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  <c r="IE95" s="67"/>
      <c r="IF95" s="67"/>
      <c r="IG95" s="67"/>
      <c r="IH95" s="67"/>
      <c r="II95" s="67"/>
      <c r="IJ95" s="67"/>
      <c r="IK95" s="67"/>
      <c r="IL95" s="67"/>
      <c r="IM95" s="67"/>
      <c r="IN95" s="67"/>
      <c r="IO95" s="67"/>
      <c r="IP95" s="67"/>
      <c r="IQ95" s="67"/>
      <c r="IR95" s="67"/>
      <c r="IS95" s="67"/>
      <c r="IT95" s="67"/>
      <c r="IU95" s="67"/>
      <c r="IV95" s="67"/>
    </row>
    <row r="96" spans="1:256" s="68" customFormat="1" ht="12" customHeight="1" x14ac:dyDescent="0.2">
      <c r="A96" s="69" t="s">
        <v>74</v>
      </c>
      <c r="B96" s="238">
        <v>66.641264000000007</v>
      </c>
      <c r="C96" s="238">
        <v>65.347117999999995</v>
      </c>
      <c r="D96" s="238">
        <v>66.738941999999994</v>
      </c>
      <c r="E96" s="238">
        <v>69.255375999999998</v>
      </c>
      <c r="F96" s="238">
        <v>69.471423999999999</v>
      </c>
      <c r="G96" s="238">
        <v>68.654503000000005</v>
      </c>
      <c r="H96" s="238">
        <v>66.991595000000004</v>
      </c>
      <c r="I96" s="238">
        <v>66.646912999999998</v>
      </c>
      <c r="J96" s="238">
        <v>69.330025000000006</v>
      </c>
      <c r="K96" s="238">
        <v>67.884343000000001</v>
      </c>
      <c r="L96" s="238">
        <v>69.243071</v>
      </c>
      <c r="M96" s="238">
        <v>70.569674000000006</v>
      </c>
      <c r="N96" s="238">
        <v>66.449620999999993</v>
      </c>
      <c r="O96" s="239">
        <v>69.502904999999998</v>
      </c>
      <c r="P96" s="239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M96" s="67"/>
      <c r="GN96" s="67"/>
      <c r="GO96" s="67"/>
      <c r="GP96" s="67"/>
      <c r="GQ96" s="67"/>
      <c r="GR96" s="67"/>
      <c r="GS96" s="67"/>
      <c r="GT96" s="67"/>
      <c r="GU96" s="67"/>
      <c r="GV96" s="67"/>
      <c r="GW96" s="67"/>
      <c r="GX96" s="67"/>
      <c r="GY96" s="67"/>
      <c r="GZ96" s="67"/>
      <c r="HA96" s="67"/>
      <c r="HB96" s="67"/>
      <c r="HC96" s="67"/>
      <c r="HD96" s="67"/>
      <c r="HE96" s="67"/>
      <c r="HF96" s="67"/>
      <c r="HG96" s="67"/>
      <c r="HH96" s="67"/>
      <c r="HI96" s="67"/>
      <c r="HJ96" s="67"/>
      <c r="HK96" s="67"/>
      <c r="HL96" s="67"/>
      <c r="HM96" s="67"/>
      <c r="HN96" s="67"/>
      <c r="HO96" s="67"/>
      <c r="HP96" s="67"/>
      <c r="HQ96" s="67"/>
      <c r="HR96" s="67"/>
      <c r="HS96" s="67"/>
      <c r="HT96" s="67"/>
      <c r="HU96" s="67"/>
      <c r="HV96" s="67"/>
      <c r="HW96" s="67"/>
      <c r="HX96" s="67"/>
      <c r="HY96" s="67"/>
      <c r="HZ96" s="67"/>
      <c r="IA96" s="67"/>
      <c r="IB96" s="67"/>
      <c r="IC96" s="67"/>
      <c r="ID96" s="67"/>
      <c r="IE96" s="67"/>
      <c r="IF96" s="67"/>
      <c r="IG96" s="67"/>
      <c r="IH96" s="67"/>
      <c r="II96" s="67"/>
      <c r="IJ96" s="67"/>
      <c r="IK96" s="67"/>
      <c r="IL96" s="67"/>
      <c r="IM96" s="67"/>
      <c r="IN96" s="67"/>
      <c r="IO96" s="67"/>
      <c r="IP96" s="67"/>
      <c r="IQ96" s="67"/>
      <c r="IR96" s="67"/>
      <c r="IS96" s="67"/>
      <c r="IT96" s="67"/>
      <c r="IU96" s="67"/>
      <c r="IV96" s="67"/>
    </row>
    <row r="97" spans="1:256" s="68" customFormat="1" ht="12" customHeight="1" x14ac:dyDescent="0.2">
      <c r="A97" s="80" t="s">
        <v>63</v>
      </c>
      <c r="B97" s="81" t="s">
        <v>16</v>
      </c>
      <c r="C97" s="81">
        <f t="shared" ref="C97:O97" si="27">C96/B96*100-100</f>
        <v>-1.9419589640436783</v>
      </c>
      <c r="D97" s="81">
        <f t="shared" si="27"/>
        <v>2.1298934713540234</v>
      </c>
      <c r="E97" s="81">
        <f t="shared" si="27"/>
        <v>3.7705632192970739</v>
      </c>
      <c r="F97" s="81">
        <f t="shared" si="27"/>
        <v>0.31195845359354735</v>
      </c>
      <c r="G97" s="81">
        <f t="shared" si="27"/>
        <v>-1.1759093926158641</v>
      </c>
      <c r="H97" s="81">
        <f t="shared" si="27"/>
        <v>-2.4221397393263402</v>
      </c>
      <c r="I97" s="81">
        <f t="shared" si="27"/>
        <v>-0.5145152910600217</v>
      </c>
      <c r="J97" s="81">
        <f t="shared" si="27"/>
        <v>4.0258608827088693</v>
      </c>
      <c r="K97" s="81">
        <f t="shared" si="27"/>
        <v>-2.0852177682036057</v>
      </c>
      <c r="L97" s="81">
        <f t="shared" si="27"/>
        <v>2.0015336968054669</v>
      </c>
      <c r="M97" s="81">
        <f t="shared" si="27"/>
        <v>1.9158638992196018</v>
      </c>
      <c r="N97" s="81">
        <f t="shared" si="27"/>
        <v>-5.8382769346504375</v>
      </c>
      <c r="O97" s="81">
        <f t="shared" si="27"/>
        <v>4.5948854997984228</v>
      </c>
      <c r="P97" s="81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M97" s="67"/>
      <c r="GN97" s="67"/>
      <c r="GO97" s="67"/>
      <c r="GP97" s="67"/>
      <c r="GQ97" s="67"/>
      <c r="GR97" s="67"/>
      <c r="GS97" s="67"/>
      <c r="GT97" s="67"/>
      <c r="GU97" s="67"/>
      <c r="GV97" s="67"/>
      <c r="GW97" s="67"/>
      <c r="GX97" s="67"/>
      <c r="GY97" s="67"/>
      <c r="GZ97" s="67"/>
      <c r="HA97" s="67"/>
      <c r="HB97" s="67"/>
      <c r="HC97" s="67"/>
      <c r="HD97" s="67"/>
      <c r="HE97" s="67"/>
      <c r="HF97" s="67"/>
      <c r="HG97" s="67"/>
      <c r="HH97" s="67"/>
      <c r="HI97" s="67"/>
      <c r="HJ97" s="67"/>
      <c r="HK97" s="67"/>
      <c r="HL97" s="67"/>
      <c r="HM97" s="67"/>
      <c r="HN97" s="67"/>
      <c r="HO97" s="67"/>
      <c r="HP97" s="67"/>
      <c r="HQ97" s="67"/>
      <c r="HR97" s="67"/>
      <c r="HS97" s="67"/>
      <c r="HT97" s="67"/>
      <c r="HU97" s="67"/>
      <c r="HV97" s="67"/>
      <c r="HW97" s="67"/>
      <c r="HX97" s="67"/>
      <c r="HY97" s="67"/>
      <c r="HZ97" s="67"/>
      <c r="IA97" s="67"/>
      <c r="IB97" s="67"/>
      <c r="IC97" s="67"/>
      <c r="ID97" s="67"/>
      <c r="IE97" s="67"/>
      <c r="IF97" s="67"/>
      <c r="IG97" s="67"/>
      <c r="IH97" s="67"/>
      <c r="II97" s="67"/>
      <c r="IJ97" s="67"/>
      <c r="IK97" s="67"/>
      <c r="IL97" s="67"/>
      <c r="IM97" s="67"/>
      <c r="IN97" s="67"/>
      <c r="IO97" s="67"/>
      <c r="IP97" s="67"/>
      <c r="IQ97" s="67"/>
      <c r="IR97" s="67"/>
      <c r="IS97" s="67"/>
      <c r="IT97" s="67"/>
      <c r="IU97" s="67"/>
      <c r="IV97" s="67"/>
    </row>
    <row r="98" spans="1:256" s="68" customFormat="1" ht="6.75" customHeight="1" x14ac:dyDescent="0.2">
      <c r="A98" s="80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91"/>
      <c r="P98" s="91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  <c r="FX98" s="67"/>
      <c r="FY98" s="67"/>
      <c r="FZ98" s="67"/>
      <c r="GA98" s="67"/>
      <c r="GB98" s="67"/>
      <c r="GC98" s="67"/>
      <c r="GD98" s="67"/>
      <c r="GE98" s="67"/>
      <c r="GF98" s="67"/>
      <c r="GG98" s="67"/>
      <c r="GH98" s="67"/>
      <c r="GI98" s="67"/>
      <c r="GJ98" s="67"/>
      <c r="GK98" s="67"/>
      <c r="GL98" s="67"/>
      <c r="GM98" s="67"/>
      <c r="GN98" s="67"/>
      <c r="GO98" s="67"/>
      <c r="GP98" s="67"/>
      <c r="GQ98" s="67"/>
      <c r="GR98" s="67"/>
      <c r="GS98" s="67"/>
      <c r="GT98" s="67"/>
      <c r="GU98" s="67"/>
      <c r="GV98" s="67"/>
      <c r="GW98" s="67"/>
      <c r="GX98" s="67"/>
      <c r="GY98" s="67"/>
      <c r="GZ98" s="67"/>
      <c r="HA98" s="67"/>
      <c r="HB98" s="67"/>
      <c r="HC98" s="67"/>
      <c r="HD98" s="67"/>
      <c r="HE98" s="67"/>
      <c r="HF98" s="67"/>
      <c r="HG98" s="67"/>
      <c r="HH98" s="67"/>
      <c r="HI98" s="67"/>
      <c r="HJ98" s="67"/>
      <c r="HK98" s="67"/>
      <c r="HL98" s="67"/>
      <c r="HM98" s="67"/>
      <c r="HN98" s="67"/>
      <c r="HO98" s="67"/>
      <c r="HP98" s="67"/>
      <c r="HQ98" s="67"/>
      <c r="HR98" s="67"/>
      <c r="HS98" s="67"/>
      <c r="HT98" s="67"/>
      <c r="HU98" s="67"/>
      <c r="HV98" s="67"/>
      <c r="HW98" s="67"/>
      <c r="HX98" s="67"/>
      <c r="HY98" s="67"/>
      <c r="HZ98" s="67"/>
      <c r="IA98" s="67"/>
      <c r="IB98" s="67"/>
      <c r="IC98" s="67"/>
      <c r="ID98" s="67"/>
      <c r="IE98" s="67"/>
      <c r="IF98" s="67"/>
      <c r="IG98" s="67"/>
      <c r="IH98" s="67"/>
      <c r="II98" s="67"/>
      <c r="IJ98" s="67"/>
      <c r="IK98" s="67"/>
      <c r="IL98" s="67"/>
      <c r="IM98" s="67"/>
      <c r="IN98" s="67"/>
      <c r="IO98" s="67"/>
      <c r="IP98" s="67"/>
      <c r="IQ98" s="67"/>
      <c r="IR98" s="67"/>
      <c r="IS98" s="67"/>
      <c r="IT98" s="67"/>
      <c r="IU98" s="67"/>
      <c r="IV98" s="67"/>
    </row>
    <row r="99" spans="1:256" s="68" customFormat="1" ht="12" customHeight="1" x14ac:dyDescent="0.2">
      <c r="A99" s="69" t="s">
        <v>75</v>
      </c>
      <c r="B99" s="238">
        <v>64.325941999999998</v>
      </c>
      <c r="C99" s="238">
        <v>63.194966000000001</v>
      </c>
      <c r="D99" s="238">
        <v>62.728274999999996</v>
      </c>
      <c r="E99" s="238">
        <v>65.427293000000006</v>
      </c>
      <c r="F99" s="238">
        <v>62.995913000000002</v>
      </c>
      <c r="G99" s="238">
        <v>62.735804000000002</v>
      </c>
      <c r="H99" s="238">
        <v>60.733759999999997</v>
      </c>
      <c r="I99" s="238">
        <v>60.925522999999998</v>
      </c>
      <c r="J99" s="238">
        <v>63.239519000000001</v>
      </c>
      <c r="K99" s="238">
        <v>62.094200000000001</v>
      </c>
      <c r="L99" s="238">
        <v>64.376953</v>
      </c>
      <c r="M99" s="238">
        <v>64.678441000000007</v>
      </c>
      <c r="N99" s="238">
        <v>61.82497</v>
      </c>
      <c r="O99" s="239">
        <v>63.075485999999998</v>
      </c>
      <c r="P99" s="239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M99" s="67"/>
      <c r="GN99" s="67"/>
      <c r="GO99" s="67"/>
      <c r="GP99" s="67"/>
      <c r="GQ99" s="67"/>
      <c r="GR99" s="67"/>
      <c r="GS99" s="67"/>
      <c r="GT99" s="67"/>
      <c r="GU99" s="67"/>
      <c r="GV99" s="67"/>
      <c r="GW99" s="67"/>
      <c r="GX99" s="67"/>
      <c r="GY99" s="67"/>
      <c r="GZ99" s="67"/>
      <c r="HA99" s="67"/>
      <c r="HB99" s="67"/>
      <c r="HC99" s="67"/>
      <c r="HD99" s="67"/>
      <c r="HE99" s="67"/>
      <c r="HF99" s="67"/>
      <c r="HG99" s="67"/>
      <c r="HH99" s="67"/>
      <c r="HI99" s="67"/>
      <c r="HJ99" s="67"/>
      <c r="HK99" s="67"/>
      <c r="HL99" s="67"/>
      <c r="HM99" s="67"/>
      <c r="HN99" s="67"/>
      <c r="HO99" s="67"/>
      <c r="HP99" s="67"/>
      <c r="HQ99" s="67"/>
      <c r="HR99" s="67"/>
      <c r="HS99" s="67"/>
      <c r="HT99" s="67"/>
      <c r="HU99" s="67"/>
      <c r="HV99" s="67"/>
      <c r="HW99" s="67"/>
      <c r="HX99" s="67"/>
      <c r="HY99" s="67"/>
      <c r="HZ99" s="67"/>
      <c r="IA99" s="67"/>
      <c r="IB99" s="67"/>
      <c r="IC99" s="67"/>
      <c r="ID99" s="67"/>
      <c r="IE99" s="67"/>
      <c r="IF99" s="67"/>
      <c r="IG99" s="67"/>
      <c r="IH99" s="67"/>
      <c r="II99" s="67"/>
      <c r="IJ99" s="67"/>
      <c r="IK99" s="67"/>
      <c r="IL99" s="67"/>
      <c r="IM99" s="67"/>
      <c r="IN99" s="67"/>
      <c r="IO99" s="67"/>
      <c r="IP99" s="67"/>
      <c r="IQ99" s="67"/>
      <c r="IR99" s="67"/>
      <c r="IS99" s="67"/>
      <c r="IT99" s="67"/>
      <c r="IU99" s="67"/>
      <c r="IV99" s="67"/>
    </row>
    <row r="100" spans="1:256" s="68" customFormat="1" ht="12" customHeight="1" x14ac:dyDescent="0.2">
      <c r="A100" s="80" t="s">
        <v>63</v>
      </c>
      <c r="B100" s="81" t="s">
        <v>16</v>
      </c>
      <c r="C100" s="81">
        <f t="shared" ref="C100:O100" si="28">C99/B99*100-100</f>
        <v>-1.7581957835922566</v>
      </c>
      <c r="D100" s="81">
        <f t="shared" si="28"/>
        <v>-0.73849394902752863</v>
      </c>
      <c r="E100" s="81">
        <f t="shared" si="28"/>
        <v>4.3027135689607405</v>
      </c>
      <c r="F100" s="81">
        <f t="shared" si="28"/>
        <v>-3.7161555805159168</v>
      </c>
      <c r="G100" s="81">
        <f t="shared" si="28"/>
        <v>-0.41289821452384956</v>
      </c>
      <c r="H100" s="81">
        <f t="shared" si="28"/>
        <v>-3.1912303220024114</v>
      </c>
      <c r="I100" s="81">
        <f t="shared" si="28"/>
        <v>0.31574366546711019</v>
      </c>
      <c r="J100" s="81">
        <f t="shared" si="28"/>
        <v>3.7980732639750983</v>
      </c>
      <c r="K100" s="81">
        <f t="shared" si="28"/>
        <v>-1.811081137413467</v>
      </c>
      <c r="L100" s="81">
        <f t="shared" si="28"/>
        <v>3.6762741125580192</v>
      </c>
      <c r="M100" s="81">
        <f t="shared" si="28"/>
        <v>0.46831666605906719</v>
      </c>
      <c r="N100" s="81">
        <f t="shared" si="28"/>
        <v>-4.4117807354076604</v>
      </c>
      <c r="O100" s="81">
        <f t="shared" si="28"/>
        <v>2.0226714222425102</v>
      </c>
      <c r="P100" s="81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/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M100" s="67"/>
      <c r="GN100" s="67"/>
      <c r="GO100" s="67"/>
      <c r="GP100" s="67"/>
      <c r="GQ100" s="67"/>
      <c r="GR100" s="67"/>
      <c r="GS100" s="67"/>
      <c r="GT100" s="67"/>
      <c r="GU100" s="67"/>
      <c r="GV100" s="67"/>
      <c r="GW100" s="67"/>
      <c r="GX100" s="67"/>
      <c r="GY100" s="67"/>
      <c r="GZ100" s="67"/>
      <c r="HA100" s="67"/>
      <c r="HB100" s="67"/>
      <c r="HC100" s="67"/>
      <c r="HD100" s="67"/>
      <c r="HE100" s="67"/>
      <c r="HF100" s="67"/>
      <c r="HG100" s="67"/>
      <c r="HH100" s="67"/>
      <c r="HI100" s="67"/>
      <c r="HJ100" s="67"/>
      <c r="HK100" s="67"/>
      <c r="HL100" s="67"/>
      <c r="HM100" s="67"/>
      <c r="HN100" s="67"/>
      <c r="HO100" s="67"/>
      <c r="HP100" s="67"/>
      <c r="HQ100" s="67"/>
      <c r="HR100" s="67"/>
      <c r="HS100" s="67"/>
      <c r="HT100" s="67"/>
      <c r="HU100" s="67"/>
      <c r="HV100" s="67"/>
      <c r="HW100" s="67"/>
      <c r="HX100" s="67"/>
      <c r="HY100" s="67"/>
      <c r="HZ100" s="67"/>
      <c r="IA100" s="67"/>
      <c r="IB100" s="67"/>
      <c r="IC100" s="67"/>
      <c r="ID100" s="67"/>
      <c r="IE100" s="67"/>
      <c r="IF100" s="67"/>
      <c r="IG100" s="67"/>
      <c r="IH100" s="67"/>
      <c r="II100" s="67"/>
      <c r="IJ100" s="67"/>
      <c r="IK100" s="67"/>
      <c r="IL100" s="67"/>
      <c r="IM100" s="67"/>
      <c r="IN100" s="67"/>
      <c r="IO100" s="67"/>
      <c r="IP100" s="67"/>
      <c r="IQ100" s="67"/>
      <c r="IR100" s="67"/>
      <c r="IS100" s="67"/>
      <c r="IT100" s="67"/>
      <c r="IU100" s="67"/>
      <c r="IV100" s="67"/>
    </row>
    <row r="101" spans="1:256" s="68" customFormat="1" ht="9" customHeight="1" x14ac:dyDescent="0.2">
      <c r="A101" s="80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91"/>
      <c r="P101" s="91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  <c r="FX101" s="67"/>
      <c r="FY101" s="67"/>
      <c r="FZ101" s="67"/>
      <c r="GA101" s="67"/>
      <c r="GB101" s="67"/>
      <c r="GC101" s="67"/>
      <c r="GD101" s="67"/>
      <c r="GE101" s="67"/>
      <c r="GF101" s="67"/>
      <c r="GG101" s="67"/>
      <c r="GH101" s="67"/>
      <c r="GI101" s="67"/>
      <c r="GJ101" s="67"/>
      <c r="GK101" s="67"/>
      <c r="GL101" s="67"/>
      <c r="GM101" s="67"/>
      <c r="GN101" s="67"/>
      <c r="GO101" s="67"/>
      <c r="GP101" s="67"/>
      <c r="GQ101" s="67"/>
      <c r="GR101" s="67"/>
      <c r="GS101" s="67"/>
      <c r="GT101" s="67"/>
      <c r="GU101" s="67"/>
      <c r="GV101" s="67"/>
      <c r="GW101" s="67"/>
      <c r="GX101" s="67"/>
      <c r="GY101" s="67"/>
      <c r="GZ101" s="67"/>
      <c r="HA101" s="67"/>
      <c r="HB101" s="67"/>
      <c r="HC101" s="67"/>
      <c r="HD101" s="67"/>
      <c r="HE101" s="67"/>
      <c r="HF101" s="67"/>
      <c r="HG101" s="67"/>
      <c r="HH101" s="67"/>
      <c r="HI101" s="67"/>
      <c r="HJ101" s="67"/>
      <c r="HK101" s="67"/>
      <c r="HL101" s="67"/>
      <c r="HM101" s="67"/>
      <c r="HN101" s="67"/>
      <c r="HO101" s="67"/>
      <c r="HP101" s="67"/>
      <c r="HQ101" s="67"/>
      <c r="HR101" s="67"/>
      <c r="HS101" s="67"/>
      <c r="HT101" s="67"/>
      <c r="HU101" s="67"/>
      <c r="HV101" s="67"/>
      <c r="HW101" s="67"/>
      <c r="HX101" s="67"/>
      <c r="HY101" s="67"/>
      <c r="HZ101" s="67"/>
      <c r="IA101" s="67"/>
      <c r="IB101" s="67"/>
      <c r="IC101" s="67"/>
      <c r="ID101" s="67"/>
      <c r="IE101" s="67"/>
      <c r="IF101" s="67"/>
      <c r="IG101" s="67"/>
      <c r="IH101" s="67"/>
      <c r="II101" s="67"/>
      <c r="IJ101" s="67"/>
      <c r="IK101" s="67"/>
      <c r="IL101" s="67"/>
      <c r="IM101" s="67"/>
      <c r="IN101" s="67"/>
      <c r="IO101" s="67"/>
      <c r="IP101" s="67"/>
      <c r="IQ101" s="67"/>
      <c r="IR101" s="67"/>
      <c r="IS101" s="67"/>
      <c r="IT101" s="67"/>
      <c r="IU101" s="67"/>
      <c r="IV101" s="67"/>
    </row>
    <row r="102" spans="1:256" s="68" customFormat="1" ht="12" customHeight="1" x14ac:dyDescent="0.2">
      <c r="A102" s="69" t="s">
        <v>76</v>
      </c>
      <c r="B102" s="238">
        <v>3.4333900000000002</v>
      </c>
      <c r="C102" s="238">
        <v>3.2649219999999999</v>
      </c>
      <c r="D102" s="238">
        <v>5.9536800000000003</v>
      </c>
      <c r="E102" s="238">
        <v>5.46434</v>
      </c>
      <c r="F102" s="238">
        <v>9.1764019999999995</v>
      </c>
      <c r="G102" s="238">
        <v>8.463711</v>
      </c>
      <c r="H102" s="238">
        <v>9.3084959999999999</v>
      </c>
      <c r="I102" s="238">
        <v>8.4908459999999994</v>
      </c>
      <c r="J102" s="238">
        <v>8.6559069999999991</v>
      </c>
      <c r="K102" s="238">
        <v>8.3137609999999995</v>
      </c>
      <c r="L102" s="238">
        <v>6.8499369999999997</v>
      </c>
      <c r="M102" s="238">
        <v>8.1649250000000002</v>
      </c>
      <c r="N102" s="238">
        <v>6.8767680000000002</v>
      </c>
      <c r="O102" s="239">
        <v>9.092435</v>
      </c>
      <c r="P102" s="239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/>
      <c r="FU102" s="67"/>
      <c r="FV102" s="67"/>
      <c r="FW102" s="67"/>
      <c r="FX102" s="67"/>
      <c r="FY102" s="67"/>
      <c r="FZ102" s="67"/>
      <c r="GA102" s="67"/>
      <c r="GB102" s="67"/>
      <c r="GC102" s="67"/>
      <c r="GD102" s="67"/>
      <c r="GE102" s="67"/>
      <c r="GF102" s="67"/>
      <c r="GG102" s="67"/>
      <c r="GH102" s="67"/>
      <c r="GI102" s="67"/>
      <c r="GJ102" s="67"/>
      <c r="GK102" s="67"/>
      <c r="GL102" s="67"/>
      <c r="GM102" s="67"/>
      <c r="GN102" s="67"/>
      <c r="GO102" s="67"/>
      <c r="GP102" s="67"/>
      <c r="GQ102" s="67"/>
      <c r="GR102" s="67"/>
      <c r="GS102" s="67"/>
      <c r="GT102" s="67"/>
      <c r="GU102" s="67"/>
      <c r="GV102" s="67"/>
      <c r="GW102" s="67"/>
      <c r="GX102" s="67"/>
      <c r="GY102" s="67"/>
      <c r="GZ102" s="67"/>
      <c r="HA102" s="67"/>
      <c r="HB102" s="67"/>
      <c r="HC102" s="67"/>
      <c r="HD102" s="67"/>
      <c r="HE102" s="67"/>
      <c r="HF102" s="67"/>
      <c r="HG102" s="67"/>
      <c r="HH102" s="67"/>
      <c r="HI102" s="67"/>
      <c r="HJ102" s="67"/>
      <c r="HK102" s="67"/>
      <c r="HL102" s="67"/>
      <c r="HM102" s="67"/>
      <c r="HN102" s="67"/>
      <c r="HO102" s="67"/>
      <c r="HP102" s="67"/>
      <c r="HQ102" s="67"/>
      <c r="HR102" s="67"/>
      <c r="HS102" s="67"/>
      <c r="HT102" s="67"/>
      <c r="HU102" s="67"/>
      <c r="HV102" s="67"/>
      <c r="HW102" s="67"/>
      <c r="HX102" s="67"/>
      <c r="HY102" s="67"/>
      <c r="HZ102" s="67"/>
      <c r="IA102" s="67"/>
      <c r="IB102" s="67"/>
      <c r="IC102" s="67"/>
      <c r="ID102" s="67"/>
      <c r="IE102" s="67"/>
      <c r="IF102" s="67"/>
      <c r="IG102" s="67"/>
      <c r="IH102" s="67"/>
      <c r="II102" s="67"/>
      <c r="IJ102" s="67"/>
      <c r="IK102" s="67"/>
      <c r="IL102" s="67"/>
      <c r="IM102" s="67"/>
      <c r="IN102" s="67"/>
      <c r="IO102" s="67"/>
      <c r="IP102" s="67"/>
      <c r="IQ102" s="67"/>
      <c r="IR102" s="67"/>
      <c r="IS102" s="67"/>
      <c r="IT102" s="67"/>
      <c r="IU102" s="67"/>
      <c r="IV102" s="67"/>
    </row>
    <row r="103" spans="1:256" s="68" customFormat="1" ht="12" customHeight="1" x14ac:dyDescent="0.2">
      <c r="A103" s="80" t="s">
        <v>63</v>
      </c>
      <c r="B103" s="81" t="s">
        <v>16</v>
      </c>
      <c r="C103" s="81">
        <f t="shared" ref="C103:O103" si="29">C102/B102*100-100</f>
        <v>-4.906753966196689</v>
      </c>
      <c r="D103" s="81">
        <f t="shared" si="29"/>
        <v>82.352901539454876</v>
      </c>
      <c r="E103" s="81">
        <f t="shared" si="29"/>
        <v>-8.2191182596310171</v>
      </c>
      <c r="F103" s="81">
        <f t="shared" si="29"/>
        <v>67.932485899486494</v>
      </c>
      <c r="G103" s="81">
        <f t="shared" si="29"/>
        <v>-7.7665625372558793</v>
      </c>
      <c r="H103" s="81">
        <f t="shared" si="29"/>
        <v>9.9812599934000446</v>
      </c>
      <c r="I103" s="81">
        <f t="shared" si="29"/>
        <v>-8.7839109561845419</v>
      </c>
      <c r="J103" s="81">
        <f t="shared" si="29"/>
        <v>1.9439876780240581</v>
      </c>
      <c r="K103" s="81">
        <f t="shared" si="29"/>
        <v>-3.952745795443505</v>
      </c>
      <c r="L103" s="81">
        <f t="shared" si="29"/>
        <v>-17.607241776615894</v>
      </c>
      <c r="M103" s="81">
        <f t="shared" si="29"/>
        <v>19.197081666590506</v>
      </c>
      <c r="N103" s="81">
        <f t="shared" si="29"/>
        <v>-15.776715646500122</v>
      </c>
      <c r="O103" s="81">
        <f t="shared" si="29"/>
        <v>32.219597927398468</v>
      </c>
      <c r="P103" s="81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M103" s="67"/>
      <c r="GN103" s="67"/>
      <c r="GO103" s="67"/>
      <c r="GP103" s="67"/>
      <c r="GQ103" s="67"/>
      <c r="GR103" s="67"/>
      <c r="GS103" s="67"/>
      <c r="GT103" s="67"/>
      <c r="GU103" s="67"/>
      <c r="GV103" s="67"/>
      <c r="GW103" s="67"/>
      <c r="GX103" s="67"/>
      <c r="GY103" s="67"/>
      <c r="GZ103" s="67"/>
      <c r="HA103" s="67"/>
      <c r="HB103" s="67"/>
      <c r="HC103" s="67"/>
      <c r="HD103" s="67"/>
      <c r="HE103" s="67"/>
      <c r="HF103" s="67"/>
      <c r="HG103" s="67"/>
      <c r="HH103" s="67"/>
      <c r="HI103" s="67"/>
      <c r="HJ103" s="67"/>
      <c r="HK103" s="67"/>
      <c r="HL103" s="67"/>
      <c r="HM103" s="67"/>
      <c r="HN103" s="67"/>
      <c r="HO103" s="67"/>
      <c r="HP103" s="67"/>
      <c r="HQ103" s="67"/>
      <c r="HR103" s="67"/>
      <c r="HS103" s="67"/>
      <c r="HT103" s="67"/>
      <c r="HU103" s="67"/>
      <c r="HV103" s="67"/>
      <c r="HW103" s="67"/>
      <c r="HX103" s="67"/>
      <c r="HY103" s="67"/>
      <c r="HZ103" s="67"/>
      <c r="IA103" s="67"/>
      <c r="IB103" s="67"/>
      <c r="IC103" s="67"/>
      <c r="ID103" s="67"/>
      <c r="IE103" s="67"/>
      <c r="IF103" s="67"/>
      <c r="IG103" s="67"/>
      <c r="IH103" s="67"/>
      <c r="II103" s="67"/>
      <c r="IJ103" s="67"/>
      <c r="IK103" s="67"/>
      <c r="IL103" s="67"/>
      <c r="IM103" s="67"/>
      <c r="IN103" s="67"/>
      <c r="IO103" s="67"/>
      <c r="IP103" s="67"/>
      <c r="IQ103" s="67"/>
      <c r="IR103" s="67"/>
      <c r="IS103" s="67"/>
      <c r="IT103" s="67"/>
      <c r="IU103" s="67"/>
      <c r="IV103" s="67"/>
    </row>
    <row r="104" spans="1:256" s="68" customFormat="1" ht="7.5" customHeight="1" x14ac:dyDescent="0.2">
      <c r="A104" s="80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91"/>
      <c r="P104" s="91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/>
      <c r="FU104" s="67"/>
      <c r="FV104" s="67"/>
      <c r="FW104" s="67"/>
      <c r="FX104" s="67"/>
      <c r="FY104" s="67"/>
      <c r="FZ104" s="67"/>
      <c r="GA104" s="67"/>
      <c r="GB104" s="67"/>
      <c r="GC104" s="67"/>
      <c r="GD104" s="67"/>
      <c r="GE104" s="67"/>
      <c r="GF104" s="67"/>
      <c r="GG104" s="67"/>
      <c r="GH104" s="67"/>
      <c r="GI104" s="67"/>
      <c r="GJ104" s="67"/>
      <c r="GK104" s="67"/>
      <c r="GL104" s="67"/>
      <c r="GM104" s="67"/>
      <c r="GN104" s="67"/>
      <c r="GO104" s="67"/>
      <c r="GP104" s="67"/>
      <c r="GQ104" s="67"/>
      <c r="GR104" s="67"/>
      <c r="GS104" s="67"/>
      <c r="GT104" s="67"/>
      <c r="GU104" s="67"/>
      <c r="GV104" s="67"/>
      <c r="GW104" s="67"/>
      <c r="GX104" s="67"/>
      <c r="GY104" s="67"/>
      <c r="GZ104" s="67"/>
      <c r="HA104" s="67"/>
      <c r="HB104" s="67"/>
      <c r="HC104" s="67"/>
      <c r="HD104" s="67"/>
      <c r="HE104" s="67"/>
      <c r="HF104" s="67"/>
      <c r="HG104" s="67"/>
      <c r="HH104" s="67"/>
      <c r="HI104" s="67"/>
      <c r="HJ104" s="67"/>
      <c r="HK104" s="67"/>
      <c r="HL104" s="67"/>
      <c r="HM104" s="67"/>
      <c r="HN104" s="67"/>
      <c r="HO104" s="67"/>
      <c r="HP104" s="67"/>
      <c r="HQ104" s="67"/>
      <c r="HR104" s="67"/>
      <c r="HS104" s="67"/>
      <c r="HT104" s="67"/>
      <c r="HU104" s="67"/>
      <c r="HV104" s="67"/>
      <c r="HW104" s="67"/>
      <c r="HX104" s="67"/>
      <c r="HY104" s="67"/>
      <c r="HZ104" s="67"/>
      <c r="IA104" s="67"/>
      <c r="IB104" s="67"/>
      <c r="IC104" s="67"/>
      <c r="ID104" s="67"/>
      <c r="IE104" s="67"/>
      <c r="IF104" s="67"/>
      <c r="IG104" s="67"/>
      <c r="IH104" s="67"/>
      <c r="II104" s="67"/>
      <c r="IJ104" s="67"/>
      <c r="IK104" s="67"/>
      <c r="IL104" s="67"/>
      <c r="IM104" s="67"/>
      <c r="IN104" s="67"/>
      <c r="IO104" s="67"/>
      <c r="IP104" s="67"/>
      <c r="IQ104" s="67"/>
      <c r="IR104" s="67"/>
      <c r="IS104" s="67"/>
      <c r="IT104" s="67"/>
      <c r="IU104" s="67"/>
      <c r="IV104" s="67"/>
    </row>
    <row r="105" spans="1:256" s="68" customFormat="1" ht="12.75" customHeight="1" x14ac:dyDescent="0.2">
      <c r="A105" s="69" t="s">
        <v>77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238">
        <v>13.516861</v>
      </c>
      <c r="M105" s="238">
        <v>13.792043</v>
      </c>
      <c r="N105" s="238">
        <v>17.901292000000002</v>
      </c>
      <c r="O105" s="239">
        <v>12.390642</v>
      </c>
      <c r="P105" s="239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M105" s="67"/>
      <c r="GN105" s="67"/>
      <c r="GO105" s="67"/>
      <c r="GP105" s="67"/>
      <c r="GQ105" s="67"/>
      <c r="GR105" s="67"/>
      <c r="GS105" s="67"/>
      <c r="GT105" s="67"/>
      <c r="GU105" s="67"/>
      <c r="GV105" s="67"/>
      <c r="GW105" s="67"/>
      <c r="GX105" s="67"/>
      <c r="GY105" s="67"/>
      <c r="GZ105" s="67"/>
      <c r="HA105" s="67"/>
      <c r="HB105" s="67"/>
      <c r="HC105" s="67"/>
      <c r="HD105" s="67"/>
      <c r="HE105" s="67"/>
      <c r="HF105" s="67"/>
      <c r="HG105" s="67"/>
      <c r="HH105" s="67"/>
      <c r="HI105" s="67"/>
      <c r="HJ105" s="67"/>
      <c r="HK105" s="67"/>
      <c r="HL105" s="67"/>
      <c r="HM105" s="67"/>
      <c r="HN105" s="67"/>
      <c r="HO105" s="67"/>
      <c r="HP105" s="67"/>
      <c r="HQ105" s="67"/>
      <c r="HR105" s="67"/>
      <c r="HS105" s="67"/>
      <c r="HT105" s="67"/>
      <c r="HU105" s="67"/>
      <c r="HV105" s="67"/>
      <c r="HW105" s="67"/>
      <c r="HX105" s="67"/>
      <c r="HY105" s="67"/>
      <c r="HZ105" s="67"/>
      <c r="IA105" s="67"/>
      <c r="IB105" s="67"/>
      <c r="IC105" s="67"/>
      <c r="ID105" s="67"/>
      <c r="IE105" s="67"/>
      <c r="IF105" s="67"/>
      <c r="IG105" s="67"/>
      <c r="IH105" s="67"/>
      <c r="II105" s="67"/>
      <c r="IJ105" s="67"/>
      <c r="IK105" s="67"/>
      <c r="IL105" s="67"/>
      <c r="IM105" s="67"/>
      <c r="IN105" s="67"/>
      <c r="IO105" s="67"/>
      <c r="IP105" s="67"/>
      <c r="IQ105" s="67"/>
      <c r="IR105" s="67"/>
      <c r="IS105" s="67"/>
      <c r="IT105" s="67"/>
      <c r="IU105" s="67"/>
      <c r="IV105" s="67"/>
    </row>
    <row r="106" spans="1:256" s="68" customFormat="1" ht="12.75" customHeight="1" x14ac:dyDescent="0.2">
      <c r="A106" s="80" t="s">
        <v>63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 t="s">
        <v>16</v>
      </c>
      <c r="M106" s="81">
        <f>M105/L105*100-100</f>
        <v>2.0358424933126145</v>
      </c>
      <c r="N106" s="81">
        <f>N105/M105*100-100</f>
        <v>29.794345913799731</v>
      </c>
      <c r="O106" s="81">
        <f>O105/N105*100-100</f>
        <v>-30.783532272419222</v>
      </c>
      <c r="P106" s="81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M106" s="67"/>
      <c r="GN106" s="67"/>
      <c r="GO106" s="67"/>
      <c r="GP106" s="67"/>
      <c r="GQ106" s="67"/>
      <c r="GR106" s="67"/>
      <c r="GS106" s="67"/>
      <c r="GT106" s="67"/>
      <c r="GU106" s="67"/>
      <c r="GV106" s="67"/>
      <c r="GW106" s="67"/>
      <c r="GX106" s="67"/>
      <c r="GY106" s="67"/>
      <c r="GZ106" s="67"/>
      <c r="HA106" s="67"/>
      <c r="HB106" s="67"/>
      <c r="HC106" s="67"/>
      <c r="HD106" s="67"/>
      <c r="HE106" s="67"/>
      <c r="HF106" s="67"/>
      <c r="HG106" s="67"/>
      <c r="HH106" s="67"/>
      <c r="HI106" s="67"/>
      <c r="HJ106" s="67"/>
      <c r="HK106" s="67"/>
      <c r="HL106" s="67"/>
      <c r="HM106" s="67"/>
      <c r="HN106" s="67"/>
      <c r="HO106" s="67"/>
      <c r="HP106" s="67"/>
      <c r="HQ106" s="67"/>
      <c r="HR106" s="67"/>
      <c r="HS106" s="67"/>
      <c r="HT106" s="67"/>
      <c r="HU106" s="67"/>
      <c r="HV106" s="67"/>
      <c r="HW106" s="67"/>
      <c r="HX106" s="67"/>
      <c r="HY106" s="67"/>
      <c r="HZ106" s="67"/>
      <c r="IA106" s="67"/>
      <c r="IB106" s="67"/>
      <c r="IC106" s="67"/>
      <c r="ID106" s="67"/>
      <c r="IE106" s="67"/>
      <c r="IF106" s="67"/>
      <c r="IG106" s="67"/>
      <c r="IH106" s="67"/>
      <c r="II106" s="67"/>
      <c r="IJ106" s="67"/>
      <c r="IK106" s="67"/>
      <c r="IL106" s="67"/>
      <c r="IM106" s="67"/>
      <c r="IN106" s="67"/>
      <c r="IO106" s="67"/>
      <c r="IP106" s="67"/>
      <c r="IQ106" s="67"/>
      <c r="IR106" s="67"/>
      <c r="IS106" s="67"/>
      <c r="IT106" s="67"/>
      <c r="IU106" s="67"/>
      <c r="IV106" s="67"/>
    </row>
    <row r="107" spans="1:256" s="68" customFormat="1" ht="12" customHeight="1" x14ac:dyDescent="0.2">
      <c r="A107" s="69" t="s">
        <v>78</v>
      </c>
      <c r="B107" s="238">
        <v>9.5003630000000001</v>
      </c>
      <c r="C107" s="238">
        <v>8.3606200000000008</v>
      </c>
      <c r="D107" s="238">
        <v>18.630512</v>
      </c>
      <c r="E107" s="238">
        <v>14.636528999999999</v>
      </c>
      <c r="F107" s="238">
        <v>22.295499</v>
      </c>
      <c r="G107" s="238">
        <v>20.841260999999999</v>
      </c>
      <c r="H107" s="238">
        <v>26.629145000000001</v>
      </c>
      <c r="I107" s="238">
        <v>27.798635999999998</v>
      </c>
      <c r="J107" s="238">
        <v>26.864167999999999</v>
      </c>
      <c r="K107" s="238">
        <v>22.149514</v>
      </c>
      <c r="L107" s="238">
        <v>18.451675999999999</v>
      </c>
      <c r="M107" s="238">
        <v>19.195219000000002</v>
      </c>
      <c r="N107" s="239">
        <v>21.099609999999998</v>
      </c>
      <c r="O107" s="239"/>
      <c r="P107" s="239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/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M107" s="67"/>
      <c r="GN107" s="67"/>
      <c r="GO107" s="67"/>
      <c r="GP107" s="67"/>
      <c r="GQ107" s="67"/>
      <c r="GR107" s="67"/>
      <c r="GS107" s="67"/>
      <c r="GT107" s="67"/>
      <c r="GU107" s="67"/>
      <c r="GV107" s="67"/>
      <c r="GW107" s="67"/>
      <c r="GX107" s="67"/>
      <c r="GY107" s="67"/>
      <c r="GZ107" s="67"/>
      <c r="HA107" s="67"/>
      <c r="HB107" s="67"/>
      <c r="HC107" s="67"/>
      <c r="HD107" s="67"/>
      <c r="HE107" s="67"/>
      <c r="HF107" s="67"/>
      <c r="HG107" s="67"/>
      <c r="HH107" s="67"/>
      <c r="HI107" s="67"/>
      <c r="HJ107" s="67"/>
      <c r="HK107" s="67"/>
      <c r="HL107" s="67"/>
      <c r="HM107" s="67"/>
      <c r="HN107" s="67"/>
      <c r="HO107" s="67"/>
      <c r="HP107" s="67"/>
      <c r="HQ107" s="67"/>
      <c r="HR107" s="67"/>
      <c r="HS107" s="67"/>
      <c r="HT107" s="67"/>
      <c r="HU107" s="67"/>
      <c r="HV107" s="67"/>
      <c r="HW107" s="67"/>
      <c r="HX107" s="67"/>
      <c r="HY107" s="67"/>
      <c r="HZ107" s="67"/>
      <c r="IA107" s="67"/>
      <c r="IB107" s="67"/>
      <c r="IC107" s="67"/>
      <c r="ID107" s="67"/>
      <c r="IE107" s="67"/>
      <c r="IF107" s="67"/>
      <c r="IG107" s="67"/>
      <c r="IH107" s="67"/>
      <c r="II107" s="67"/>
      <c r="IJ107" s="67"/>
      <c r="IK107" s="67"/>
      <c r="IL107" s="67"/>
      <c r="IM107" s="67"/>
      <c r="IN107" s="67"/>
      <c r="IO107" s="67"/>
      <c r="IP107" s="67"/>
      <c r="IQ107" s="67"/>
      <c r="IR107" s="67"/>
      <c r="IS107" s="67"/>
      <c r="IT107" s="67"/>
      <c r="IU107" s="67"/>
      <c r="IV107" s="67"/>
    </row>
    <row r="108" spans="1:256" s="68" customFormat="1" ht="12" customHeight="1" x14ac:dyDescent="0.2">
      <c r="A108" s="80" t="s">
        <v>63</v>
      </c>
      <c r="B108" s="81" t="s">
        <v>16</v>
      </c>
      <c r="C108" s="81">
        <f t="shared" ref="C108:N108" si="30">C107/B107*100-100</f>
        <v>-11.996836331411757</v>
      </c>
      <c r="D108" s="81">
        <f t="shared" si="30"/>
        <v>122.83648820302798</v>
      </c>
      <c r="E108" s="81">
        <f t="shared" si="30"/>
        <v>-21.437859571438509</v>
      </c>
      <c r="F108" s="81">
        <f t="shared" si="30"/>
        <v>52.327775253272137</v>
      </c>
      <c r="G108" s="81">
        <f t="shared" si="30"/>
        <v>-6.5225631415560628</v>
      </c>
      <c r="H108" s="81">
        <f t="shared" si="30"/>
        <v>27.77127545209477</v>
      </c>
      <c r="I108" s="81">
        <f t="shared" si="30"/>
        <v>4.3917707459251858</v>
      </c>
      <c r="J108" s="81">
        <f t="shared" si="30"/>
        <v>-3.3615606175784905</v>
      </c>
      <c r="K108" s="81">
        <f t="shared" si="30"/>
        <v>-17.549972141329675</v>
      </c>
      <c r="L108" s="81">
        <f t="shared" si="30"/>
        <v>-16.694894524548033</v>
      </c>
      <c r="M108" s="81">
        <f t="shared" si="30"/>
        <v>4.029677304110507</v>
      </c>
      <c r="N108" s="81">
        <f t="shared" si="30"/>
        <v>9.9211736005720752</v>
      </c>
      <c r="O108" s="81"/>
      <c r="P108" s="81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M108" s="67"/>
      <c r="GN108" s="67"/>
      <c r="GO108" s="67"/>
      <c r="GP108" s="67"/>
      <c r="GQ108" s="67"/>
      <c r="GR108" s="67"/>
      <c r="GS108" s="67"/>
      <c r="GT108" s="67"/>
      <c r="GU108" s="67"/>
      <c r="GV108" s="67"/>
      <c r="GW108" s="67"/>
      <c r="GX108" s="67"/>
      <c r="GY108" s="67"/>
      <c r="GZ108" s="67"/>
      <c r="HA108" s="67"/>
      <c r="HB108" s="67"/>
      <c r="HC108" s="67"/>
      <c r="HD108" s="67"/>
      <c r="HE108" s="67"/>
      <c r="HF108" s="67"/>
      <c r="HG108" s="67"/>
      <c r="HH108" s="67"/>
      <c r="HI108" s="67"/>
      <c r="HJ108" s="67"/>
      <c r="HK108" s="67"/>
      <c r="HL108" s="67"/>
      <c r="HM108" s="67"/>
      <c r="HN108" s="67"/>
      <c r="HO108" s="67"/>
      <c r="HP108" s="67"/>
      <c r="HQ108" s="67"/>
      <c r="HR108" s="67"/>
      <c r="HS108" s="67"/>
      <c r="HT108" s="67"/>
      <c r="HU108" s="67"/>
      <c r="HV108" s="67"/>
      <c r="HW108" s="67"/>
      <c r="HX108" s="67"/>
      <c r="HY108" s="67"/>
      <c r="HZ108" s="67"/>
      <c r="IA108" s="67"/>
      <c r="IB108" s="67"/>
      <c r="IC108" s="67"/>
      <c r="ID108" s="67"/>
      <c r="IE108" s="67"/>
      <c r="IF108" s="67"/>
      <c r="IG108" s="67"/>
      <c r="IH108" s="67"/>
      <c r="II108" s="67"/>
      <c r="IJ108" s="67"/>
      <c r="IK108" s="67"/>
      <c r="IL108" s="67"/>
      <c r="IM108" s="67"/>
      <c r="IN108" s="67"/>
      <c r="IO108" s="67"/>
      <c r="IP108" s="67"/>
      <c r="IQ108" s="67"/>
      <c r="IR108" s="67"/>
      <c r="IS108" s="67"/>
      <c r="IT108" s="67"/>
      <c r="IU108" s="67"/>
      <c r="IV108" s="67"/>
    </row>
    <row r="109" spans="1:256" s="68" customFormat="1" ht="6.75" customHeight="1" x14ac:dyDescent="0.2">
      <c r="A109" s="80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91"/>
      <c r="P109" s="91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  <c r="HE109" s="67"/>
      <c r="HF109" s="67"/>
      <c r="HG109" s="67"/>
      <c r="HH109" s="67"/>
      <c r="HI109" s="67"/>
      <c r="HJ109" s="67"/>
      <c r="HK109" s="67"/>
      <c r="HL109" s="67"/>
      <c r="HM109" s="67"/>
      <c r="HN109" s="67"/>
      <c r="HO109" s="67"/>
      <c r="HP109" s="67"/>
      <c r="HQ109" s="67"/>
      <c r="HR109" s="67"/>
      <c r="HS109" s="67"/>
      <c r="HT109" s="67"/>
      <c r="HU109" s="67"/>
      <c r="HV109" s="67"/>
      <c r="HW109" s="67"/>
      <c r="HX109" s="67"/>
      <c r="HY109" s="67"/>
      <c r="HZ109" s="67"/>
      <c r="IA109" s="67"/>
      <c r="IB109" s="67"/>
      <c r="IC109" s="67"/>
      <c r="ID109" s="67"/>
      <c r="IE109" s="67"/>
      <c r="IF109" s="67"/>
      <c r="IG109" s="67"/>
      <c r="IH109" s="67"/>
      <c r="II109" s="67"/>
      <c r="IJ109" s="67"/>
      <c r="IK109" s="67"/>
      <c r="IL109" s="67"/>
      <c r="IM109" s="67"/>
      <c r="IN109" s="67"/>
      <c r="IO109" s="67"/>
      <c r="IP109" s="67"/>
      <c r="IQ109" s="67"/>
      <c r="IR109" s="67"/>
      <c r="IS109" s="67"/>
      <c r="IT109" s="67"/>
      <c r="IU109" s="67"/>
      <c r="IV109" s="67"/>
    </row>
    <row r="110" spans="1:256" s="68" customFormat="1" ht="12" customHeight="1" x14ac:dyDescent="0.2">
      <c r="A110" s="69" t="s">
        <v>79</v>
      </c>
      <c r="B110" s="238">
        <v>33.358736</v>
      </c>
      <c r="C110" s="238">
        <v>34.652881999999998</v>
      </c>
      <c r="D110" s="238">
        <v>33.261057999999998</v>
      </c>
      <c r="E110" s="238">
        <v>30.744624000000002</v>
      </c>
      <c r="F110" s="238">
        <v>30.528576000000001</v>
      </c>
      <c r="G110" s="238">
        <v>31.345497000000002</v>
      </c>
      <c r="H110" s="238">
        <v>33.008405000000003</v>
      </c>
      <c r="I110" s="238">
        <v>33.353732000000001</v>
      </c>
      <c r="J110" s="238">
        <v>30.669975000000001</v>
      </c>
      <c r="K110" s="238">
        <v>32.116318999999997</v>
      </c>
      <c r="L110" s="238">
        <v>30.756929</v>
      </c>
      <c r="M110" s="238">
        <v>29.430326000000001</v>
      </c>
      <c r="N110" s="238">
        <v>33.550379</v>
      </c>
      <c r="O110" s="239">
        <v>30.497095000000002</v>
      </c>
      <c r="P110" s="239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  <c r="IJ110" s="67"/>
      <c r="IK110" s="67"/>
      <c r="IL110" s="67"/>
      <c r="IM110" s="67"/>
      <c r="IN110" s="67"/>
      <c r="IO110" s="67"/>
      <c r="IP110" s="67"/>
      <c r="IQ110" s="67"/>
      <c r="IR110" s="67"/>
      <c r="IS110" s="67"/>
      <c r="IT110" s="67"/>
      <c r="IU110" s="67"/>
      <c r="IV110" s="67"/>
    </row>
    <row r="111" spans="1:256" s="68" customFormat="1" ht="12" customHeight="1" x14ac:dyDescent="0.2">
      <c r="A111" s="80" t="s">
        <v>63</v>
      </c>
      <c r="B111" s="80"/>
      <c r="C111" s="81">
        <f t="shared" ref="C111:O111" si="31">C110/B110*100-100</f>
        <v>3.8794815247196368</v>
      </c>
      <c r="D111" s="81">
        <f t="shared" si="31"/>
        <v>-4.0164740121759479</v>
      </c>
      <c r="E111" s="81">
        <f t="shared" si="31"/>
        <v>-7.5657064185991771</v>
      </c>
      <c r="F111" s="81">
        <f t="shared" si="31"/>
        <v>-0.70271797762106303</v>
      </c>
      <c r="G111" s="81">
        <f t="shared" si="31"/>
        <v>2.6759223882568222</v>
      </c>
      <c r="H111" s="81">
        <f t="shared" si="31"/>
        <v>5.3050937428109819</v>
      </c>
      <c r="I111" s="81">
        <f t="shared" si="31"/>
        <v>1.0461789959254304</v>
      </c>
      <c r="J111" s="81">
        <f t="shared" si="31"/>
        <v>-8.0463469575158797</v>
      </c>
      <c r="K111" s="81">
        <f t="shared" si="31"/>
        <v>4.7158303846025262</v>
      </c>
      <c r="L111" s="81">
        <f t="shared" si="31"/>
        <v>-4.2327079887330683</v>
      </c>
      <c r="M111" s="81">
        <f t="shared" si="31"/>
        <v>-4.3131841933893895</v>
      </c>
      <c r="N111" s="81">
        <f t="shared" si="31"/>
        <v>13.999345437084187</v>
      </c>
      <c r="O111" s="81">
        <f t="shared" si="31"/>
        <v>-9.1005946609425763</v>
      </c>
      <c r="P111" s="81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  <c r="IJ111" s="67"/>
      <c r="IK111" s="67"/>
      <c r="IL111" s="67"/>
      <c r="IM111" s="67"/>
      <c r="IN111" s="67"/>
      <c r="IO111" s="67"/>
      <c r="IP111" s="67"/>
      <c r="IQ111" s="67"/>
      <c r="IR111" s="67"/>
      <c r="IS111" s="67"/>
      <c r="IT111" s="67"/>
      <c r="IU111" s="67"/>
      <c r="IV111" s="67"/>
    </row>
    <row r="112" spans="1:256" s="68" customFormat="1" ht="12.6" customHeight="1" x14ac:dyDescent="0.2">
      <c r="A112" s="80"/>
      <c r="B112" s="147"/>
      <c r="C112" s="147"/>
      <c r="D112" s="93"/>
      <c r="E112" s="93"/>
      <c r="F112" s="94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  <c r="IJ112" s="67"/>
      <c r="IK112" s="67"/>
      <c r="IL112" s="67"/>
      <c r="IM112" s="67"/>
      <c r="IN112" s="67"/>
      <c r="IO112" s="67"/>
      <c r="IP112" s="67"/>
      <c r="IQ112" s="67"/>
      <c r="IR112" s="67"/>
      <c r="IS112" s="67"/>
      <c r="IT112" s="67"/>
      <c r="IU112" s="67"/>
      <c r="IV112" s="67"/>
    </row>
    <row r="113" spans="1:256" ht="12.75" customHeight="1" x14ac:dyDescent="0.2">
      <c r="A113" s="3" t="s">
        <v>30</v>
      </c>
      <c r="B113" s="5"/>
      <c r="C113" s="5"/>
      <c r="D113" s="5"/>
      <c r="E113" s="5"/>
      <c r="F113" s="4"/>
      <c r="G113" s="3"/>
      <c r="H113" s="5"/>
      <c r="I113" s="5"/>
      <c r="J113" s="5"/>
      <c r="K113" s="5"/>
      <c r="L113" s="5"/>
      <c r="M113" s="5"/>
      <c r="N113" s="5"/>
      <c r="O113" s="5"/>
      <c r="P113" s="5"/>
    </row>
    <row r="114" spans="1:256" s="68" customFormat="1" ht="12.75" customHeight="1" x14ac:dyDescent="0.2">
      <c r="A114" s="240"/>
      <c r="B114" s="119"/>
      <c r="C114" s="119"/>
      <c r="D114" s="119"/>
      <c r="E114" s="119"/>
      <c r="F114" s="241"/>
      <c r="G114" s="240"/>
      <c r="H114" s="119"/>
      <c r="I114" s="119"/>
      <c r="J114" s="119"/>
      <c r="K114" s="119"/>
      <c r="L114" s="119"/>
      <c r="M114" s="119"/>
      <c r="N114" s="119"/>
      <c r="O114" s="119"/>
      <c r="P114" s="119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  <c r="IJ114" s="67"/>
      <c r="IK114" s="67"/>
      <c r="IL114" s="67"/>
      <c r="IM114" s="67"/>
      <c r="IN114" s="67"/>
      <c r="IO114" s="67"/>
      <c r="IP114" s="67"/>
      <c r="IQ114" s="67"/>
      <c r="IR114" s="67"/>
      <c r="IS114" s="67"/>
      <c r="IT114" s="67"/>
      <c r="IU114" s="67"/>
      <c r="IV114" s="67"/>
    </row>
    <row r="115" spans="1:256" s="68" customFormat="1" ht="12" hidden="1" customHeight="1" x14ac:dyDescent="0.2">
      <c r="A115" s="80"/>
      <c r="B115" s="242">
        <v>1302365164</v>
      </c>
      <c r="C115" s="242">
        <v>892548865</v>
      </c>
      <c r="D115" s="242">
        <v>1096212814</v>
      </c>
      <c r="E115" s="242">
        <v>1319398036</v>
      </c>
      <c r="F115" s="242">
        <v>1347838402</v>
      </c>
      <c r="G115" s="242">
        <v>1305686379</v>
      </c>
      <c r="H115" s="242">
        <v>1370905279</v>
      </c>
      <c r="I115" s="242">
        <v>1431087865</v>
      </c>
      <c r="J115" s="242">
        <v>1356677637</v>
      </c>
      <c r="K115" s="242">
        <v>1468604774</v>
      </c>
      <c r="L115" s="242">
        <v>1466632613</v>
      </c>
      <c r="M115" s="242">
        <v>1658237800</v>
      </c>
      <c r="N115" s="242">
        <v>2173830314</v>
      </c>
      <c r="O115" s="242">
        <v>1648778758</v>
      </c>
      <c r="P115" s="242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  <c r="IJ115" s="67"/>
      <c r="IK115" s="67"/>
      <c r="IL115" s="67"/>
      <c r="IM115" s="67"/>
      <c r="IN115" s="67"/>
      <c r="IO115" s="67"/>
      <c r="IP115" s="67"/>
      <c r="IQ115" s="67"/>
      <c r="IR115" s="67"/>
      <c r="IS115" s="67"/>
      <c r="IT115" s="67"/>
      <c r="IU115" s="67"/>
      <c r="IV115" s="67"/>
    </row>
    <row r="116" spans="1:256" s="68" customFormat="1" ht="12.6" customHeight="1" x14ac:dyDescent="0.2">
      <c r="A116" s="69" t="s">
        <v>31</v>
      </c>
      <c r="B116" s="83">
        <f t="shared" ref="B116:O116" si="32">B115/1000000</f>
        <v>1302.365164</v>
      </c>
      <c r="C116" s="83">
        <f t="shared" si="32"/>
        <v>892.54886499999998</v>
      </c>
      <c r="D116" s="83">
        <f t="shared" si="32"/>
        <v>1096.212814</v>
      </c>
      <c r="E116" s="83">
        <f t="shared" si="32"/>
        <v>1319.398036</v>
      </c>
      <c r="F116" s="83">
        <f t="shared" si="32"/>
        <v>1347.8384020000001</v>
      </c>
      <c r="G116" s="83">
        <f t="shared" si="32"/>
        <v>1305.686379</v>
      </c>
      <c r="H116" s="83">
        <f t="shared" si="32"/>
        <v>1370.9052790000001</v>
      </c>
      <c r="I116" s="83">
        <f t="shared" si="32"/>
        <v>1431.087865</v>
      </c>
      <c r="J116" s="83">
        <f t="shared" si="32"/>
        <v>1356.677637</v>
      </c>
      <c r="K116" s="83">
        <f t="shared" si="32"/>
        <v>1468.6047739999999</v>
      </c>
      <c r="L116" s="83">
        <f t="shared" si="32"/>
        <v>1466.632613</v>
      </c>
      <c r="M116" s="83">
        <f t="shared" si="32"/>
        <v>1658.2378000000001</v>
      </c>
      <c r="N116" s="83">
        <f t="shared" si="32"/>
        <v>2173.8303139999998</v>
      </c>
      <c r="O116" s="153">
        <f t="shared" si="32"/>
        <v>1648.7787579999999</v>
      </c>
      <c r="P116" s="153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  <c r="IJ116" s="67"/>
      <c r="IK116" s="67"/>
      <c r="IL116" s="67"/>
      <c r="IM116" s="67"/>
      <c r="IN116" s="67"/>
      <c r="IO116" s="67"/>
      <c r="IP116" s="67"/>
      <c r="IQ116" s="67"/>
      <c r="IR116" s="67"/>
      <c r="IS116" s="67"/>
      <c r="IT116" s="67"/>
      <c r="IU116" s="67"/>
      <c r="IV116" s="67"/>
    </row>
    <row r="117" spans="1:256" s="68" customFormat="1" ht="12.6" customHeight="1" x14ac:dyDescent="0.2">
      <c r="A117" s="80" t="s">
        <v>63</v>
      </c>
      <c r="B117" s="81" t="s">
        <v>16</v>
      </c>
      <c r="C117" s="81">
        <f t="shared" ref="C117:O117" si="33">C116/B116*100-100</f>
        <v>-31.467080840930734</v>
      </c>
      <c r="D117" s="81">
        <f t="shared" si="33"/>
        <v>22.818240769372338</v>
      </c>
      <c r="E117" s="81">
        <f t="shared" si="33"/>
        <v>20.35966184208462</v>
      </c>
      <c r="F117" s="81">
        <f t="shared" si="33"/>
        <v>2.1555561872914666</v>
      </c>
      <c r="G117" s="81">
        <f t="shared" si="33"/>
        <v>-3.1273795832981506</v>
      </c>
      <c r="H117" s="81">
        <f t="shared" si="33"/>
        <v>4.9949896888677188</v>
      </c>
      <c r="I117" s="81">
        <f t="shared" si="33"/>
        <v>4.3899886390327225</v>
      </c>
      <c r="J117" s="81">
        <f t="shared" si="33"/>
        <v>-5.1995569119021212</v>
      </c>
      <c r="K117" s="81">
        <f t="shared" si="33"/>
        <v>8.2500908062067282</v>
      </c>
      <c r="L117" s="81">
        <f t="shared" si="33"/>
        <v>-0.13428806952795469</v>
      </c>
      <c r="M117" s="81">
        <f t="shared" si="33"/>
        <v>13.064293354834874</v>
      </c>
      <c r="N117" s="81">
        <f t="shared" si="33"/>
        <v>31.092797064449968</v>
      </c>
      <c r="O117" s="81">
        <f t="shared" si="33"/>
        <v>-24.153290743005059</v>
      </c>
      <c r="P117" s="81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  <c r="IJ117" s="67"/>
      <c r="IK117" s="67"/>
      <c r="IL117" s="67"/>
      <c r="IM117" s="67"/>
      <c r="IN117" s="67"/>
      <c r="IO117" s="67"/>
      <c r="IP117" s="67"/>
      <c r="IQ117" s="67"/>
      <c r="IR117" s="67"/>
      <c r="IS117" s="67"/>
      <c r="IT117" s="67"/>
      <c r="IU117" s="67"/>
      <c r="IV117" s="67"/>
    </row>
    <row r="118" spans="1:256" s="68" customFormat="1" ht="12.6" customHeight="1" x14ac:dyDescent="0.2">
      <c r="A118" s="80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  <c r="IJ118" s="67"/>
      <c r="IK118" s="67"/>
      <c r="IL118" s="67"/>
      <c r="IM118" s="67"/>
      <c r="IN118" s="67"/>
      <c r="IO118" s="67"/>
      <c r="IP118" s="67"/>
      <c r="IQ118" s="67"/>
      <c r="IR118" s="67"/>
      <c r="IS118" s="67"/>
      <c r="IT118" s="67"/>
      <c r="IU118" s="67"/>
      <c r="IV118" s="67"/>
    </row>
    <row r="119" spans="1:256" s="68" customFormat="1" ht="12.6" hidden="1" customHeight="1" x14ac:dyDescent="0.2">
      <c r="A119" s="80"/>
      <c r="B119" s="242">
        <v>2235505478</v>
      </c>
      <c r="C119" s="242">
        <v>853253038</v>
      </c>
      <c r="D119" s="242">
        <v>1156126750</v>
      </c>
      <c r="E119" s="242">
        <v>1232701050</v>
      </c>
      <c r="F119" s="242">
        <v>1198914384</v>
      </c>
      <c r="G119" s="242">
        <v>2827640725</v>
      </c>
      <c r="H119" s="242">
        <v>2270590207</v>
      </c>
      <c r="I119" s="242">
        <v>2552567293</v>
      </c>
      <c r="J119" s="242">
        <v>1961646940</v>
      </c>
      <c r="K119" s="242">
        <v>2360758802</v>
      </c>
      <c r="L119" s="242">
        <v>2975929612</v>
      </c>
      <c r="M119" s="242">
        <v>3197740692</v>
      </c>
      <c r="N119" s="242">
        <v>2181724997</v>
      </c>
      <c r="O119" s="242">
        <v>3306790495</v>
      </c>
      <c r="P119" s="242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  <c r="IJ119" s="67"/>
      <c r="IK119" s="67"/>
      <c r="IL119" s="67"/>
      <c r="IM119" s="67"/>
      <c r="IN119" s="67"/>
      <c r="IO119" s="67"/>
      <c r="IP119" s="67"/>
      <c r="IQ119" s="67"/>
      <c r="IR119" s="67"/>
      <c r="IS119" s="67"/>
      <c r="IT119" s="67"/>
      <c r="IU119" s="67"/>
      <c r="IV119" s="67"/>
    </row>
    <row r="120" spans="1:256" s="68" customFormat="1" ht="12.6" customHeight="1" x14ac:dyDescent="0.2">
      <c r="A120" s="69" t="s">
        <v>32</v>
      </c>
      <c r="B120" s="85">
        <f t="shared" ref="B120:O120" si="34">B119/1000000</f>
        <v>2235.505478</v>
      </c>
      <c r="C120" s="85">
        <f t="shared" si="34"/>
        <v>853.25303799999995</v>
      </c>
      <c r="D120" s="85">
        <f t="shared" si="34"/>
        <v>1156.1267499999999</v>
      </c>
      <c r="E120" s="85">
        <f t="shared" si="34"/>
        <v>1232.7010499999999</v>
      </c>
      <c r="F120" s="85">
        <f t="shared" si="34"/>
        <v>1198.9143839999999</v>
      </c>
      <c r="G120" s="85">
        <f t="shared" si="34"/>
        <v>2827.6407250000002</v>
      </c>
      <c r="H120" s="85">
        <f t="shared" si="34"/>
        <v>2270.5902070000002</v>
      </c>
      <c r="I120" s="85">
        <f t="shared" si="34"/>
        <v>2552.5672930000001</v>
      </c>
      <c r="J120" s="85">
        <f t="shared" si="34"/>
        <v>1961.6469400000001</v>
      </c>
      <c r="K120" s="85">
        <f t="shared" si="34"/>
        <v>2360.7588019999998</v>
      </c>
      <c r="L120" s="85">
        <f t="shared" si="34"/>
        <v>2975.9296119999999</v>
      </c>
      <c r="M120" s="85">
        <f t="shared" si="34"/>
        <v>3197.7406919999999</v>
      </c>
      <c r="N120" s="85">
        <f t="shared" si="34"/>
        <v>2181.7249969999998</v>
      </c>
      <c r="O120" s="87">
        <f t="shared" si="34"/>
        <v>3306.7904950000002</v>
      </c>
      <c r="P120" s="8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  <c r="IJ120" s="67"/>
      <c r="IK120" s="67"/>
      <c r="IL120" s="67"/>
      <c r="IM120" s="67"/>
      <c r="IN120" s="67"/>
      <c r="IO120" s="67"/>
      <c r="IP120" s="67"/>
      <c r="IQ120" s="67"/>
      <c r="IR120" s="67"/>
      <c r="IS120" s="67"/>
      <c r="IT120" s="67"/>
      <c r="IU120" s="67"/>
      <c r="IV120" s="67"/>
    </row>
    <row r="121" spans="1:256" s="68" customFormat="1" ht="12.6" customHeight="1" x14ac:dyDescent="0.2">
      <c r="A121" s="80" t="s">
        <v>63</v>
      </c>
      <c r="B121" s="81" t="s">
        <v>16</v>
      </c>
      <c r="C121" s="81">
        <f t="shared" ref="C121:O121" si="35">C120/B120*100-100</f>
        <v>-61.831762597004918</v>
      </c>
      <c r="D121" s="81">
        <f t="shared" si="35"/>
        <v>35.496353193177868</v>
      </c>
      <c r="E121" s="81">
        <f t="shared" si="35"/>
        <v>6.6233481752757655</v>
      </c>
      <c r="F121" s="81">
        <f t="shared" si="35"/>
        <v>-2.7408645429481879</v>
      </c>
      <c r="G121" s="81">
        <f t="shared" si="35"/>
        <v>135.85009594813573</v>
      </c>
      <c r="H121" s="81">
        <f t="shared" si="35"/>
        <v>-19.700187264773533</v>
      </c>
      <c r="I121" s="81">
        <f t="shared" si="35"/>
        <v>12.418669169394519</v>
      </c>
      <c r="J121" s="81">
        <f t="shared" si="35"/>
        <v>-23.150040142741886</v>
      </c>
      <c r="K121" s="81">
        <f t="shared" si="35"/>
        <v>20.345754063164904</v>
      </c>
      <c r="L121" s="81">
        <f t="shared" si="35"/>
        <v>26.058181355877451</v>
      </c>
      <c r="M121" s="81">
        <f t="shared" si="35"/>
        <v>7.453505590507902</v>
      </c>
      <c r="N121" s="81">
        <f t="shared" si="35"/>
        <v>-31.772923224882931</v>
      </c>
      <c r="O121" s="81">
        <f t="shared" si="35"/>
        <v>51.567704433282444</v>
      </c>
      <c r="P121" s="81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  <c r="IJ121" s="67"/>
      <c r="IK121" s="67"/>
      <c r="IL121" s="67"/>
      <c r="IM121" s="67"/>
      <c r="IN121" s="67"/>
      <c r="IO121" s="67"/>
      <c r="IP121" s="67"/>
      <c r="IQ121" s="67"/>
      <c r="IR121" s="67"/>
      <c r="IS121" s="67"/>
      <c r="IT121" s="67"/>
      <c r="IU121" s="67"/>
      <c r="IV121" s="67"/>
    </row>
    <row r="122" spans="1:256" s="68" customFormat="1" ht="12.6" customHeight="1" x14ac:dyDescent="0.2">
      <c r="A122" s="9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  <c r="IJ122" s="67"/>
      <c r="IK122" s="67"/>
      <c r="IL122" s="67"/>
      <c r="IM122" s="67"/>
      <c r="IN122" s="67"/>
      <c r="IO122" s="67"/>
      <c r="IP122" s="67"/>
      <c r="IQ122" s="67"/>
      <c r="IR122" s="67"/>
      <c r="IS122" s="67"/>
      <c r="IT122" s="67"/>
      <c r="IU122" s="67"/>
      <c r="IV122" s="67"/>
    </row>
    <row r="123" spans="1:256" s="68" customFormat="1" ht="12.6" customHeight="1" x14ac:dyDescent="0.2">
      <c r="A123" s="69" t="s">
        <v>33</v>
      </c>
      <c r="B123" s="83">
        <f t="shared" ref="B123:O123" si="36">B116-B120</f>
        <v>-933.14031399999999</v>
      </c>
      <c r="C123" s="83">
        <f t="shared" si="36"/>
        <v>39.295827000000031</v>
      </c>
      <c r="D123" s="83">
        <f t="shared" si="36"/>
        <v>-59.913935999999921</v>
      </c>
      <c r="E123" s="83">
        <f t="shared" si="36"/>
        <v>86.696986000000152</v>
      </c>
      <c r="F123" s="83">
        <f t="shared" si="36"/>
        <v>148.92401800000016</v>
      </c>
      <c r="G123" s="83">
        <f t="shared" si="36"/>
        <v>-1521.9543460000002</v>
      </c>
      <c r="H123" s="83">
        <f t="shared" si="36"/>
        <v>-899.68492800000013</v>
      </c>
      <c r="I123" s="83">
        <f t="shared" si="36"/>
        <v>-1121.4794280000001</v>
      </c>
      <c r="J123" s="83">
        <f t="shared" si="36"/>
        <v>-604.96930300000008</v>
      </c>
      <c r="K123" s="83">
        <f t="shared" si="36"/>
        <v>-892.15402799999993</v>
      </c>
      <c r="L123" s="83">
        <f t="shared" si="36"/>
        <v>-1509.2969989999999</v>
      </c>
      <c r="M123" s="83">
        <f t="shared" si="36"/>
        <v>-1539.5028919999997</v>
      </c>
      <c r="N123" s="83">
        <f t="shared" si="36"/>
        <v>-7.8946829999999864</v>
      </c>
      <c r="O123" s="153">
        <f t="shared" si="36"/>
        <v>-1658.0117370000003</v>
      </c>
      <c r="P123" s="153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  <c r="IJ123" s="67"/>
      <c r="IK123" s="67"/>
      <c r="IL123" s="67"/>
      <c r="IM123" s="67"/>
      <c r="IN123" s="67"/>
      <c r="IO123" s="67"/>
      <c r="IP123" s="67"/>
      <c r="IQ123" s="67"/>
      <c r="IR123" s="67"/>
      <c r="IS123" s="67"/>
      <c r="IT123" s="67"/>
      <c r="IU123" s="67"/>
      <c r="IV123" s="67"/>
    </row>
    <row r="124" spans="1:256" s="68" customFormat="1" ht="12.6" customHeight="1" x14ac:dyDescent="0.2">
      <c r="A124" s="80" t="s">
        <v>80</v>
      </c>
      <c r="B124" s="92" t="s">
        <v>16</v>
      </c>
      <c r="C124" s="92">
        <f t="shared" ref="C124:O124" si="37">C123-B123</f>
        <v>972.43614100000002</v>
      </c>
      <c r="D124" s="92">
        <f t="shared" si="37"/>
        <v>-99.209762999999953</v>
      </c>
      <c r="E124" s="92">
        <f t="shared" si="37"/>
        <v>146.61092200000007</v>
      </c>
      <c r="F124" s="92">
        <f t="shared" si="37"/>
        <v>62.227032000000008</v>
      </c>
      <c r="G124" s="92">
        <f t="shared" si="37"/>
        <v>-1670.8783640000004</v>
      </c>
      <c r="H124" s="92">
        <f t="shared" si="37"/>
        <v>622.26941800000009</v>
      </c>
      <c r="I124" s="92">
        <f t="shared" si="37"/>
        <v>-221.79449999999997</v>
      </c>
      <c r="J124" s="92">
        <f t="shared" si="37"/>
        <v>516.51012500000002</v>
      </c>
      <c r="K124" s="92">
        <f t="shared" si="37"/>
        <v>-287.18472499999984</v>
      </c>
      <c r="L124" s="92">
        <f t="shared" si="37"/>
        <v>-617.14297099999999</v>
      </c>
      <c r="M124" s="92">
        <f t="shared" si="37"/>
        <v>-30.205892999999833</v>
      </c>
      <c r="N124" s="92">
        <f t="shared" si="37"/>
        <v>1531.6082089999998</v>
      </c>
      <c r="O124" s="92">
        <f t="shared" si="37"/>
        <v>-1650.1170540000003</v>
      </c>
      <c r="P124" s="92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  <c r="IJ124" s="67"/>
      <c r="IK124" s="67"/>
      <c r="IL124" s="67"/>
      <c r="IM124" s="67"/>
      <c r="IN124" s="67"/>
      <c r="IO124" s="67"/>
      <c r="IP124" s="67"/>
      <c r="IQ124" s="67"/>
      <c r="IR124" s="67"/>
      <c r="IS124" s="67"/>
      <c r="IT124" s="67"/>
      <c r="IU124" s="67"/>
      <c r="IV124" s="67"/>
    </row>
    <row r="125" spans="1:256" s="68" customFormat="1" ht="12.6" customHeight="1" x14ac:dyDescent="0.2">
      <c r="A125" s="80"/>
      <c r="B125" s="81"/>
      <c r="C125" s="81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  <c r="IJ125" s="67"/>
      <c r="IK125" s="67"/>
      <c r="IL125" s="67"/>
      <c r="IM125" s="67"/>
      <c r="IN125" s="67"/>
      <c r="IO125" s="67"/>
      <c r="IP125" s="67"/>
      <c r="IQ125" s="67"/>
      <c r="IR125" s="67"/>
      <c r="IS125" s="67"/>
      <c r="IT125" s="67"/>
      <c r="IU125" s="67"/>
      <c r="IV125" s="67"/>
    </row>
    <row r="126" spans="1:256" ht="12.75" customHeight="1" x14ac:dyDescent="0.2">
      <c r="A126" s="3" t="s">
        <v>37</v>
      </c>
      <c r="B126" s="5"/>
      <c r="C126" s="5"/>
      <c r="D126" s="5"/>
      <c r="E126" s="5"/>
      <c r="F126" s="4"/>
      <c r="G126" s="3"/>
      <c r="H126" s="5"/>
      <c r="I126" s="5"/>
      <c r="J126" s="5"/>
      <c r="K126" s="5"/>
      <c r="L126" s="5"/>
      <c r="M126" s="5"/>
      <c r="N126" s="5"/>
      <c r="O126" s="5"/>
      <c r="P126" s="5"/>
    </row>
    <row r="127" spans="1:256" s="68" customFormat="1" ht="12.75" customHeight="1" x14ac:dyDescent="0.2">
      <c r="A127" s="9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85"/>
      <c r="M127" s="85"/>
      <c r="N127" s="85"/>
      <c r="O127" s="85"/>
      <c r="P127" s="85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  <c r="IJ127" s="67"/>
      <c r="IK127" s="67"/>
      <c r="IL127" s="67"/>
      <c r="IM127" s="67"/>
      <c r="IN127" s="67"/>
      <c r="IO127" s="67"/>
      <c r="IP127" s="67"/>
      <c r="IQ127" s="67"/>
      <c r="IR127" s="67"/>
      <c r="IS127" s="67"/>
      <c r="IT127" s="67"/>
      <c r="IU127" s="67"/>
      <c r="IV127" s="67"/>
    </row>
    <row r="128" spans="1:256" s="68" customFormat="1" ht="12.75" customHeight="1" x14ac:dyDescent="0.2">
      <c r="A128" s="69" t="s">
        <v>38</v>
      </c>
      <c r="B128" s="81"/>
      <c r="C128" s="81"/>
      <c r="D128" s="81"/>
      <c r="E128" s="85">
        <v>2339.62</v>
      </c>
      <c r="F128" s="85">
        <v>1671.28</v>
      </c>
      <c r="G128" s="85">
        <v>1497.73</v>
      </c>
      <c r="H128" s="85">
        <v>1551.01</v>
      </c>
      <c r="I128" s="85">
        <v>1768.74</v>
      </c>
      <c r="J128" s="85">
        <v>2026.47</v>
      </c>
      <c r="K128" s="85">
        <v>2121.98</v>
      </c>
      <c r="L128" s="85">
        <v>2306.87</v>
      </c>
      <c r="M128" s="85">
        <v>2391.33</v>
      </c>
      <c r="N128" s="85">
        <v>2349.5300000000002</v>
      </c>
      <c r="O128" s="87">
        <v>3056.77</v>
      </c>
      <c r="P128" s="8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  <c r="IJ128" s="67"/>
      <c r="IK128" s="67"/>
      <c r="IL128" s="67"/>
      <c r="IM128" s="67"/>
      <c r="IN128" s="67"/>
      <c r="IO128" s="67"/>
      <c r="IP128" s="67"/>
      <c r="IQ128" s="67"/>
      <c r="IR128" s="67"/>
      <c r="IS128" s="67"/>
      <c r="IT128" s="67"/>
      <c r="IU128" s="67"/>
      <c r="IV128" s="67"/>
    </row>
    <row r="129" spans="1:256" s="68" customFormat="1" ht="12.75" customHeight="1" x14ac:dyDescent="0.2">
      <c r="A129" s="80" t="s">
        <v>63</v>
      </c>
      <c r="B129" s="81"/>
      <c r="C129" s="81"/>
      <c r="D129" s="81"/>
      <c r="E129" s="81" t="s">
        <v>16</v>
      </c>
      <c r="F129" s="81">
        <f t="shared" ref="F129:O129" si="38">F128/E128*100-100</f>
        <v>-28.566177413426104</v>
      </c>
      <c r="G129" s="81">
        <f t="shared" si="38"/>
        <v>-10.38425637834473</v>
      </c>
      <c r="H129" s="81">
        <f t="shared" si="38"/>
        <v>3.5573835070406403</v>
      </c>
      <c r="I129" s="81">
        <f t="shared" si="38"/>
        <v>14.037949465187197</v>
      </c>
      <c r="J129" s="81">
        <f t="shared" si="38"/>
        <v>14.571389802910545</v>
      </c>
      <c r="K129" s="81">
        <f t="shared" si="38"/>
        <v>4.7131218325462356</v>
      </c>
      <c r="L129" s="81">
        <f t="shared" si="38"/>
        <v>8.7130887190265582</v>
      </c>
      <c r="M129" s="81">
        <f t="shared" si="38"/>
        <v>3.6612379544577607</v>
      </c>
      <c r="N129" s="81">
        <f t="shared" si="38"/>
        <v>-1.7479812489284114</v>
      </c>
      <c r="O129" s="81">
        <f t="shared" si="38"/>
        <v>30.101339416819513</v>
      </c>
      <c r="P129" s="81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  <c r="IJ129" s="67"/>
      <c r="IK129" s="67"/>
      <c r="IL129" s="67"/>
      <c r="IM129" s="67"/>
      <c r="IN129" s="67"/>
      <c r="IO129" s="67"/>
      <c r="IP129" s="67"/>
      <c r="IQ129" s="67"/>
      <c r="IR129" s="67"/>
      <c r="IS129" s="67"/>
      <c r="IT129" s="67"/>
      <c r="IU129" s="67"/>
      <c r="IV129" s="67"/>
    </row>
    <row r="130" spans="1:256" s="68" customFormat="1" ht="12.6" customHeight="1" x14ac:dyDescent="0.2">
      <c r="A130" s="80"/>
      <c r="B130" s="81"/>
      <c r="C130" s="81"/>
      <c r="D130" s="81"/>
      <c r="E130" s="81"/>
      <c r="F130" s="81"/>
      <c r="G130" s="81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  <c r="IJ130" s="67"/>
      <c r="IK130" s="67"/>
      <c r="IL130" s="67"/>
      <c r="IM130" s="67"/>
      <c r="IN130" s="67"/>
      <c r="IO130" s="67"/>
      <c r="IP130" s="67"/>
      <c r="IQ130" s="67"/>
      <c r="IR130" s="67"/>
      <c r="IS130" s="67"/>
      <c r="IT130" s="67"/>
      <c r="IU130" s="67"/>
      <c r="IV130" s="67"/>
    </row>
    <row r="131" spans="1:256" ht="12.75" customHeight="1" x14ac:dyDescent="0.2">
      <c r="A131" s="3" t="s">
        <v>39</v>
      </c>
      <c r="B131" s="5"/>
      <c r="C131" s="5"/>
      <c r="D131" s="5"/>
      <c r="E131" s="5"/>
      <c r="F131" s="4"/>
      <c r="G131" s="3"/>
      <c r="H131" s="5"/>
      <c r="I131" s="5"/>
      <c r="J131" s="5"/>
      <c r="K131" s="5"/>
      <c r="L131" s="5"/>
      <c r="M131" s="45"/>
      <c r="N131" s="45"/>
      <c r="O131" s="45"/>
      <c r="P131" s="45"/>
    </row>
    <row r="132" spans="1:256" s="68" customFormat="1" ht="12" customHeight="1" x14ac:dyDescent="0.2">
      <c r="A132" s="80"/>
      <c r="B132" s="102"/>
      <c r="C132" s="102"/>
      <c r="D132" s="102"/>
      <c r="E132" s="102"/>
      <c r="F132" s="102"/>
      <c r="G132" s="67"/>
      <c r="H132" s="67"/>
      <c r="I132" s="67"/>
      <c r="J132" s="67"/>
      <c r="K132" s="67"/>
      <c r="L132" s="67"/>
      <c r="M132" s="88"/>
      <c r="N132" s="88"/>
      <c r="O132" s="88"/>
      <c r="P132" s="88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  <c r="IJ132" s="67"/>
      <c r="IK132" s="67"/>
      <c r="IL132" s="67"/>
      <c r="IM132" s="67"/>
      <c r="IN132" s="67"/>
      <c r="IO132" s="67"/>
      <c r="IP132" s="67"/>
      <c r="IQ132" s="67"/>
      <c r="IR132" s="67"/>
      <c r="IS132" s="67"/>
      <c r="IT132" s="67"/>
      <c r="IU132" s="67"/>
      <c r="IV132" s="67"/>
    </row>
    <row r="133" spans="1:256" ht="12" customHeight="1" x14ac:dyDescent="0.2">
      <c r="A133" s="31" t="s">
        <v>40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256" s="68" customFormat="1" ht="12.75" customHeight="1" x14ac:dyDescent="0.2">
      <c r="A134" s="80"/>
      <c r="B134" s="97"/>
      <c r="C134" s="97"/>
      <c r="D134" s="97"/>
      <c r="E134" s="85"/>
      <c r="F134" s="85"/>
      <c r="G134" s="85"/>
      <c r="H134" s="85"/>
      <c r="I134" s="85"/>
      <c r="J134" s="85"/>
      <c r="K134" s="85"/>
      <c r="L134" s="85"/>
      <c r="M134" s="87"/>
      <c r="N134" s="87"/>
      <c r="O134" s="87"/>
      <c r="P134" s="8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  <c r="IJ134" s="67"/>
      <c r="IK134" s="67"/>
      <c r="IL134" s="67"/>
      <c r="IM134" s="67"/>
      <c r="IN134" s="67"/>
      <c r="IO134" s="67"/>
      <c r="IP134" s="67"/>
      <c r="IQ134" s="67"/>
      <c r="IR134" s="67"/>
      <c r="IS134" s="67"/>
      <c r="IT134" s="67"/>
      <c r="IU134" s="67"/>
      <c r="IV134" s="67"/>
    </row>
    <row r="135" spans="1:256" s="68" customFormat="1" ht="12.6" customHeight="1" x14ac:dyDescent="0.2">
      <c r="A135" s="69" t="s">
        <v>41</v>
      </c>
      <c r="B135" s="81"/>
      <c r="C135" s="81"/>
      <c r="D135" s="67"/>
      <c r="E135" s="238">
        <v>5.3159689999999999</v>
      </c>
      <c r="F135" s="238">
        <v>5.19313</v>
      </c>
      <c r="G135" s="238">
        <v>4.9681189999999997</v>
      </c>
      <c r="H135" s="97">
        <v>4.9551689999999997</v>
      </c>
      <c r="I135" s="97">
        <v>4.9979769999999997</v>
      </c>
      <c r="J135" s="97">
        <v>4.8495949999999999</v>
      </c>
      <c r="K135" s="97">
        <v>4.5865640000000001</v>
      </c>
      <c r="L135" s="97">
        <v>4.2308019999999997</v>
      </c>
      <c r="M135" s="97">
        <v>4.0956859999999997</v>
      </c>
      <c r="N135" s="97">
        <v>4.0600490000000002</v>
      </c>
      <c r="O135" s="109">
        <v>4.050624</v>
      </c>
      <c r="P135" s="109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  <c r="IJ135" s="67"/>
      <c r="IK135" s="67"/>
      <c r="IL135" s="67"/>
      <c r="IM135" s="67"/>
      <c r="IN135" s="67"/>
      <c r="IO135" s="67"/>
      <c r="IP135" s="67"/>
      <c r="IQ135" s="67"/>
      <c r="IR135" s="67"/>
      <c r="IS135" s="67"/>
      <c r="IT135" s="67"/>
      <c r="IU135" s="67"/>
      <c r="IV135" s="67"/>
    </row>
    <row r="136" spans="1:256" s="68" customFormat="1" ht="12.6" customHeight="1" x14ac:dyDescent="0.2">
      <c r="A136" s="80"/>
      <c r="B136" s="97"/>
      <c r="C136" s="97"/>
      <c r="D136" s="9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88"/>
      <c r="P136" s="88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  <c r="IJ136" s="67"/>
      <c r="IK136" s="67"/>
      <c r="IL136" s="67"/>
      <c r="IM136" s="67"/>
      <c r="IN136" s="67"/>
      <c r="IO136" s="67"/>
      <c r="IP136" s="67"/>
      <c r="IQ136" s="67"/>
      <c r="IR136" s="67"/>
      <c r="IS136" s="67"/>
      <c r="IT136" s="67"/>
      <c r="IU136" s="67"/>
      <c r="IV136" s="67"/>
    </row>
    <row r="137" spans="1:256" s="68" customFormat="1" ht="12.6" customHeight="1" x14ac:dyDescent="0.2">
      <c r="A137" s="69" t="s">
        <v>42</v>
      </c>
      <c r="B137" s="97"/>
      <c r="C137" s="97"/>
      <c r="D137" s="97"/>
      <c r="E137" s="238">
        <v>3.9253079999999998</v>
      </c>
      <c r="F137" s="238">
        <v>4.2478449999999999</v>
      </c>
      <c r="G137" s="238">
        <v>4.4977510000000001</v>
      </c>
      <c r="H137" s="97">
        <v>4.6606199999999998</v>
      </c>
      <c r="I137" s="97">
        <v>4.7836429999999996</v>
      </c>
      <c r="J137" s="97">
        <v>4.965554</v>
      </c>
      <c r="K137" s="97">
        <v>5.1026769999999999</v>
      </c>
      <c r="L137" s="97">
        <v>5.1409909999999996</v>
      </c>
      <c r="M137" s="97">
        <v>5.3450410000000002</v>
      </c>
      <c r="N137" s="97">
        <v>5.8216190000000001</v>
      </c>
      <c r="O137" s="109">
        <v>6.1439339999999998</v>
      </c>
      <c r="P137" s="109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  <c r="IJ137" s="67"/>
      <c r="IK137" s="67"/>
      <c r="IL137" s="67"/>
      <c r="IM137" s="67"/>
      <c r="IN137" s="67"/>
      <c r="IO137" s="67"/>
      <c r="IP137" s="67"/>
      <c r="IQ137" s="67"/>
      <c r="IR137" s="67"/>
      <c r="IS137" s="67"/>
      <c r="IT137" s="67"/>
      <c r="IU137" s="67"/>
      <c r="IV137" s="67"/>
    </row>
    <row r="138" spans="1:256" s="68" customFormat="1" ht="12.6" customHeight="1" x14ac:dyDescent="0.2">
      <c r="A138" s="80"/>
      <c r="B138" s="97"/>
      <c r="C138" s="97"/>
      <c r="D138" s="97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7"/>
      <c r="P138" s="8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  <c r="IJ138" s="67"/>
      <c r="IK138" s="67"/>
      <c r="IL138" s="67"/>
      <c r="IM138" s="67"/>
      <c r="IN138" s="67"/>
      <c r="IO138" s="67"/>
      <c r="IP138" s="67"/>
      <c r="IQ138" s="67"/>
      <c r="IR138" s="67"/>
      <c r="IS138" s="67"/>
      <c r="IT138" s="67"/>
      <c r="IU138" s="67"/>
      <c r="IV138" s="67"/>
    </row>
    <row r="139" spans="1:256" ht="12.6" customHeight="1" x14ac:dyDescent="0.2">
      <c r="A139" s="31" t="s">
        <v>43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49"/>
      <c r="N139" s="49"/>
      <c r="O139" s="31"/>
      <c r="P139" s="31"/>
    </row>
    <row r="140" spans="1:256" s="68" customFormat="1" ht="12.6" customHeight="1" x14ac:dyDescent="0.2">
      <c r="A140" s="80"/>
      <c r="B140" s="97"/>
      <c r="C140" s="97"/>
      <c r="D140" s="97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7"/>
      <c r="P140" s="8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  <c r="FO140" s="67"/>
      <c r="FP140" s="67"/>
      <c r="FQ140" s="67"/>
      <c r="FR140" s="67"/>
      <c r="FS140" s="67"/>
      <c r="FT140" s="67"/>
      <c r="FU140" s="67"/>
      <c r="FV140" s="67"/>
      <c r="FW140" s="67"/>
      <c r="FX140" s="67"/>
      <c r="FY140" s="67"/>
      <c r="FZ140" s="67"/>
      <c r="GA140" s="67"/>
      <c r="GB140" s="67"/>
      <c r="GC140" s="67"/>
      <c r="GD140" s="67"/>
      <c r="GE140" s="67"/>
      <c r="GF140" s="67"/>
      <c r="GG140" s="67"/>
      <c r="GH140" s="67"/>
      <c r="GI140" s="67"/>
      <c r="GJ140" s="67"/>
      <c r="GK140" s="67"/>
      <c r="GL140" s="67"/>
      <c r="GM140" s="67"/>
      <c r="GN140" s="67"/>
      <c r="GO140" s="67"/>
      <c r="GP140" s="67"/>
      <c r="GQ140" s="67"/>
      <c r="GR140" s="67"/>
      <c r="GS140" s="67"/>
      <c r="GT140" s="67"/>
      <c r="GU140" s="67"/>
      <c r="GV140" s="67"/>
      <c r="GW140" s="67"/>
      <c r="GX140" s="67"/>
      <c r="GY140" s="67"/>
      <c r="GZ140" s="67"/>
      <c r="HA140" s="67"/>
      <c r="HB140" s="67"/>
      <c r="HC140" s="67"/>
      <c r="HD140" s="67"/>
      <c r="HE140" s="67"/>
      <c r="HF140" s="67"/>
      <c r="HG140" s="67"/>
      <c r="HH140" s="67"/>
      <c r="HI140" s="67"/>
      <c r="HJ140" s="67"/>
      <c r="HK140" s="67"/>
      <c r="HL140" s="67"/>
      <c r="HM140" s="67"/>
      <c r="HN140" s="67"/>
      <c r="HO140" s="67"/>
      <c r="HP140" s="67"/>
      <c r="HQ140" s="67"/>
      <c r="HR140" s="67"/>
      <c r="HS140" s="67"/>
      <c r="HT140" s="67"/>
      <c r="HU140" s="67"/>
      <c r="HV140" s="67"/>
      <c r="HW140" s="67"/>
      <c r="HX140" s="67"/>
      <c r="HY140" s="67"/>
      <c r="HZ140" s="67"/>
      <c r="IA140" s="67"/>
      <c r="IB140" s="67"/>
      <c r="IC140" s="67"/>
      <c r="ID140" s="67"/>
      <c r="IE140" s="67"/>
      <c r="IF140" s="67"/>
      <c r="IG140" s="67"/>
      <c r="IH140" s="67"/>
      <c r="II140" s="67"/>
      <c r="IJ140" s="67"/>
      <c r="IK140" s="67"/>
      <c r="IL140" s="67"/>
      <c r="IM140" s="67"/>
      <c r="IN140" s="67"/>
      <c r="IO140" s="67"/>
      <c r="IP140" s="67"/>
      <c r="IQ140" s="67"/>
      <c r="IR140" s="67"/>
      <c r="IS140" s="67"/>
      <c r="IT140" s="67"/>
      <c r="IU140" s="67"/>
      <c r="IV140" s="67"/>
    </row>
    <row r="141" spans="1:256" s="68" customFormat="1" ht="12.6" customHeight="1" x14ac:dyDescent="0.2">
      <c r="A141" s="69" t="s">
        <v>41</v>
      </c>
      <c r="B141" s="81"/>
      <c r="C141" s="81"/>
      <c r="D141" s="67"/>
      <c r="E141" s="97">
        <v>3.6174390000000001</v>
      </c>
      <c r="F141" s="97">
        <v>3.4981369999999998</v>
      </c>
      <c r="G141" s="97">
        <v>3.3040959999999999</v>
      </c>
      <c r="H141" s="97">
        <v>3.3093819999999998</v>
      </c>
      <c r="I141" s="97">
        <v>3.2206130000000002</v>
      </c>
      <c r="J141" s="97">
        <v>3.0467559999999998</v>
      </c>
      <c r="K141" s="97">
        <v>2.767258</v>
      </c>
      <c r="L141" s="97">
        <v>2.4280110000000001</v>
      </c>
      <c r="M141" s="97">
        <v>2.2603110000000002</v>
      </c>
      <c r="N141" s="97">
        <v>2.2370199999999998</v>
      </c>
      <c r="O141" s="109">
        <v>2.1503019999999999</v>
      </c>
      <c r="P141" s="109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/>
      <c r="FU141" s="67"/>
      <c r="FV141" s="67"/>
      <c r="FW141" s="67"/>
      <c r="FX141" s="67"/>
      <c r="FY141" s="67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/>
      <c r="GK141" s="67"/>
      <c r="GL141" s="67"/>
      <c r="GM141" s="67"/>
      <c r="GN141" s="67"/>
      <c r="GO141" s="67"/>
      <c r="GP141" s="67"/>
      <c r="GQ141" s="67"/>
      <c r="GR141" s="67"/>
      <c r="GS141" s="67"/>
      <c r="GT141" s="67"/>
      <c r="GU141" s="67"/>
      <c r="GV141" s="67"/>
      <c r="GW141" s="67"/>
      <c r="GX141" s="67"/>
      <c r="GY141" s="67"/>
      <c r="GZ141" s="67"/>
      <c r="HA141" s="67"/>
      <c r="HB141" s="67"/>
      <c r="HC141" s="67"/>
      <c r="HD141" s="67"/>
      <c r="HE141" s="67"/>
      <c r="HF141" s="67"/>
      <c r="HG141" s="67"/>
      <c r="HH141" s="67"/>
      <c r="HI141" s="67"/>
      <c r="HJ141" s="67"/>
      <c r="HK141" s="67"/>
      <c r="HL141" s="67"/>
      <c r="HM141" s="67"/>
      <c r="HN141" s="67"/>
      <c r="HO141" s="67"/>
      <c r="HP141" s="67"/>
      <c r="HQ141" s="67"/>
      <c r="HR141" s="67"/>
      <c r="HS141" s="67"/>
      <c r="HT141" s="67"/>
      <c r="HU141" s="67"/>
      <c r="HV141" s="67"/>
      <c r="HW141" s="67"/>
      <c r="HX141" s="67"/>
      <c r="HY141" s="67"/>
      <c r="HZ141" s="67"/>
      <c r="IA141" s="67"/>
      <c r="IB141" s="67"/>
      <c r="IC141" s="67"/>
      <c r="ID141" s="67"/>
      <c r="IE141" s="67"/>
      <c r="IF141" s="67"/>
      <c r="IG141" s="67"/>
      <c r="IH141" s="67"/>
      <c r="II141" s="67"/>
      <c r="IJ141" s="67"/>
      <c r="IK141" s="67"/>
      <c r="IL141" s="67"/>
      <c r="IM141" s="67"/>
      <c r="IN141" s="67"/>
      <c r="IO141" s="67"/>
      <c r="IP141" s="67"/>
      <c r="IQ141" s="67"/>
      <c r="IR141" s="67"/>
      <c r="IS141" s="67"/>
      <c r="IT141" s="67"/>
      <c r="IU141" s="67"/>
      <c r="IV141" s="67"/>
    </row>
    <row r="142" spans="1:256" s="68" customFormat="1" ht="12.6" customHeight="1" x14ac:dyDescent="0.2">
      <c r="A142" s="69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88"/>
      <c r="P142" s="88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/>
      <c r="FU142" s="67"/>
      <c r="FV142" s="67"/>
      <c r="FW142" s="67"/>
      <c r="FX142" s="67"/>
      <c r="FY142" s="67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/>
      <c r="GK142" s="67"/>
      <c r="GL142" s="67"/>
      <c r="GM142" s="67"/>
      <c r="GN142" s="67"/>
      <c r="GO142" s="67"/>
      <c r="GP142" s="67"/>
      <c r="GQ142" s="67"/>
      <c r="GR142" s="67"/>
      <c r="GS142" s="67"/>
      <c r="GT142" s="67"/>
      <c r="GU142" s="67"/>
      <c r="GV142" s="67"/>
      <c r="GW142" s="67"/>
      <c r="GX142" s="67"/>
      <c r="GY142" s="67"/>
      <c r="GZ142" s="67"/>
      <c r="HA142" s="67"/>
      <c r="HB142" s="67"/>
      <c r="HC142" s="67"/>
      <c r="HD142" s="67"/>
      <c r="HE142" s="67"/>
      <c r="HF142" s="67"/>
      <c r="HG142" s="67"/>
      <c r="HH142" s="67"/>
      <c r="HI142" s="67"/>
      <c r="HJ142" s="67"/>
      <c r="HK142" s="67"/>
      <c r="HL142" s="67"/>
      <c r="HM142" s="67"/>
      <c r="HN142" s="67"/>
      <c r="HO142" s="67"/>
      <c r="HP142" s="67"/>
      <c r="HQ142" s="67"/>
      <c r="HR142" s="67"/>
      <c r="HS142" s="67"/>
      <c r="HT142" s="67"/>
      <c r="HU142" s="67"/>
      <c r="HV142" s="67"/>
      <c r="HW142" s="67"/>
      <c r="HX142" s="67"/>
      <c r="HY142" s="67"/>
      <c r="HZ142" s="67"/>
      <c r="IA142" s="67"/>
      <c r="IB142" s="67"/>
      <c r="IC142" s="67"/>
      <c r="ID142" s="67"/>
      <c r="IE142" s="67"/>
      <c r="IF142" s="67"/>
      <c r="IG142" s="67"/>
      <c r="IH142" s="67"/>
      <c r="II142" s="67"/>
      <c r="IJ142" s="67"/>
      <c r="IK142" s="67"/>
      <c r="IL142" s="67"/>
      <c r="IM142" s="67"/>
      <c r="IN142" s="67"/>
      <c r="IO142" s="67"/>
      <c r="IP142" s="67"/>
      <c r="IQ142" s="67"/>
      <c r="IR142" s="67"/>
      <c r="IS142" s="67"/>
      <c r="IT142" s="67"/>
      <c r="IU142" s="67"/>
      <c r="IV142" s="67"/>
    </row>
    <row r="143" spans="1:256" s="68" customFormat="1" ht="12.75" customHeight="1" x14ac:dyDescent="0.2">
      <c r="A143" s="69" t="s">
        <v>44</v>
      </c>
      <c r="B143" s="97">
        <v>3.8737499999999998</v>
      </c>
      <c r="C143" s="97">
        <v>13.4975</v>
      </c>
      <c r="D143" s="97">
        <v>12.382250000000001</v>
      </c>
      <c r="E143" s="97">
        <v>7.3135000000000003</v>
      </c>
      <c r="F143" s="97">
        <v>8.4715000000000007</v>
      </c>
      <c r="G143" s="97">
        <v>8.4082500000000007</v>
      </c>
      <c r="H143" s="97">
        <v>8.8119999999999994</v>
      </c>
      <c r="I143" s="97">
        <v>6.6817500000000001</v>
      </c>
      <c r="J143" s="97">
        <v>4.9312500000000004</v>
      </c>
      <c r="K143" s="97">
        <v>5.0462499999999997</v>
      </c>
      <c r="L143" s="97">
        <v>2.5590000000000002</v>
      </c>
      <c r="M143" s="97">
        <v>2.3260000000000001</v>
      </c>
      <c r="N143" s="97">
        <v>2.5222500000000001</v>
      </c>
      <c r="O143" s="109">
        <v>1.47675</v>
      </c>
      <c r="P143" s="109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  <c r="FO143" s="67"/>
      <c r="FP143" s="67"/>
      <c r="FQ143" s="67"/>
      <c r="FR143" s="67"/>
      <c r="FS143" s="67"/>
      <c r="FT143" s="67"/>
      <c r="FU143" s="67"/>
      <c r="FV143" s="67"/>
      <c r="FW143" s="67"/>
      <c r="FX143" s="67"/>
      <c r="FY143" s="67"/>
      <c r="FZ143" s="67"/>
      <c r="GA143" s="67"/>
      <c r="GB143" s="67"/>
      <c r="GC143" s="67"/>
      <c r="GD143" s="67"/>
      <c r="GE143" s="67"/>
      <c r="GF143" s="67"/>
      <c r="GG143" s="67"/>
      <c r="GH143" s="67"/>
      <c r="GI143" s="67"/>
      <c r="GJ143" s="67"/>
      <c r="GK143" s="67"/>
      <c r="GL143" s="67"/>
      <c r="GM143" s="67"/>
      <c r="GN143" s="67"/>
      <c r="GO143" s="67"/>
      <c r="GP143" s="67"/>
      <c r="GQ143" s="67"/>
      <c r="GR143" s="67"/>
      <c r="GS143" s="67"/>
      <c r="GT143" s="67"/>
      <c r="GU143" s="67"/>
      <c r="GV143" s="67"/>
      <c r="GW143" s="67"/>
      <c r="GX143" s="67"/>
      <c r="GY143" s="67"/>
      <c r="GZ143" s="67"/>
      <c r="HA143" s="67"/>
      <c r="HB143" s="67"/>
      <c r="HC143" s="67"/>
      <c r="HD143" s="67"/>
      <c r="HE143" s="67"/>
      <c r="HF143" s="67"/>
      <c r="HG143" s="67"/>
      <c r="HH143" s="67"/>
      <c r="HI143" s="67"/>
      <c r="HJ143" s="67"/>
      <c r="HK143" s="67"/>
      <c r="HL143" s="67"/>
      <c r="HM143" s="67"/>
      <c r="HN143" s="67"/>
      <c r="HO143" s="67"/>
      <c r="HP143" s="67"/>
      <c r="HQ143" s="67"/>
      <c r="HR143" s="67"/>
      <c r="HS143" s="67"/>
      <c r="HT143" s="67"/>
      <c r="HU143" s="67"/>
      <c r="HV143" s="67"/>
      <c r="HW143" s="67"/>
      <c r="HX143" s="67"/>
      <c r="HY143" s="67"/>
      <c r="HZ143" s="67"/>
      <c r="IA143" s="67"/>
      <c r="IB143" s="67"/>
      <c r="IC143" s="67"/>
      <c r="ID143" s="67"/>
      <c r="IE143" s="67"/>
      <c r="IF143" s="67"/>
      <c r="IG143" s="67"/>
      <c r="IH143" s="67"/>
      <c r="II143" s="67"/>
      <c r="IJ143" s="67"/>
      <c r="IK143" s="67"/>
      <c r="IL143" s="67"/>
      <c r="IM143" s="67"/>
      <c r="IN143" s="67"/>
      <c r="IO143" s="67"/>
      <c r="IP143" s="67"/>
      <c r="IQ143" s="67"/>
      <c r="IR143" s="67"/>
      <c r="IS143" s="67"/>
      <c r="IT143" s="67"/>
      <c r="IU143" s="67"/>
      <c r="IV143" s="67"/>
    </row>
    <row r="144" spans="1:256" s="68" customFormat="1" ht="12.6" customHeight="1" x14ac:dyDescent="0.2">
      <c r="A144" s="82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91"/>
      <c r="P144" s="91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  <c r="FO144" s="67"/>
      <c r="FP144" s="67"/>
      <c r="FQ144" s="67"/>
      <c r="FR144" s="67"/>
      <c r="FS144" s="67"/>
      <c r="FT144" s="67"/>
      <c r="FU144" s="67"/>
      <c r="FV144" s="67"/>
      <c r="FW144" s="67"/>
      <c r="FX144" s="67"/>
      <c r="FY144" s="67"/>
      <c r="FZ144" s="67"/>
      <c r="GA144" s="67"/>
      <c r="GB144" s="67"/>
      <c r="GC144" s="67"/>
      <c r="GD144" s="67"/>
      <c r="GE144" s="67"/>
      <c r="GF144" s="67"/>
      <c r="GG144" s="67"/>
      <c r="GH144" s="67"/>
      <c r="GI144" s="67"/>
      <c r="GJ144" s="67"/>
      <c r="GK144" s="67"/>
      <c r="GL144" s="67"/>
      <c r="GM144" s="67"/>
      <c r="GN144" s="67"/>
      <c r="GO144" s="67"/>
      <c r="GP144" s="67"/>
      <c r="GQ144" s="67"/>
      <c r="GR144" s="67"/>
      <c r="GS144" s="67"/>
      <c r="GT144" s="67"/>
      <c r="GU144" s="67"/>
      <c r="GV144" s="67"/>
      <c r="GW144" s="67"/>
      <c r="GX144" s="67"/>
      <c r="GY144" s="67"/>
      <c r="GZ144" s="67"/>
      <c r="HA144" s="67"/>
      <c r="HB144" s="67"/>
      <c r="HC144" s="67"/>
      <c r="HD144" s="67"/>
      <c r="HE144" s="67"/>
      <c r="HF144" s="67"/>
      <c r="HG144" s="67"/>
      <c r="HH144" s="67"/>
      <c r="HI144" s="67"/>
      <c r="HJ144" s="67"/>
      <c r="HK144" s="67"/>
      <c r="HL144" s="67"/>
      <c r="HM144" s="67"/>
      <c r="HN144" s="67"/>
      <c r="HO144" s="67"/>
      <c r="HP144" s="67"/>
      <c r="HQ144" s="67"/>
      <c r="HR144" s="67"/>
      <c r="HS144" s="67"/>
      <c r="HT144" s="67"/>
      <c r="HU144" s="67"/>
      <c r="HV144" s="67"/>
      <c r="HW144" s="67"/>
      <c r="HX144" s="67"/>
      <c r="HY144" s="67"/>
      <c r="HZ144" s="67"/>
      <c r="IA144" s="67"/>
      <c r="IB144" s="67"/>
      <c r="IC144" s="67"/>
      <c r="ID144" s="67"/>
      <c r="IE144" s="67"/>
      <c r="IF144" s="67"/>
      <c r="IG144" s="67"/>
      <c r="IH144" s="67"/>
      <c r="II144" s="67"/>
      <c r="IJ144" s="67"/>
      <c r="IK144" s="67"/>
      <c r="IL144" s="67"/>
      <c r="IM144" s="67"/>
      <c r="IN144" s="67"/>
      <c r="IO144" s="67"/>
      <c r="IP144" s="67"/>
      <c r="IQ144" s="67"/>
      <c r="IR144" s="67"/>
      <c r="IS144" s="67"/>
      <c r="IT144" s="67"/>
      <c r="IU144" s="67"/>
      <c r="IV144" s="67"/>
    </row>
    <row r="145" spans="1:256" ht="12.6" customHeight="1" x14ac:dyDescent="0.2">
      <c r="A145" s="31" t="s">
        <v>45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49"/>
      <c r="N145" s="49"/>
      <c r="O145" s="31"/>
      <c r="P145" s="31"/>
    </row>
    <row r="146" spans="1:256" s="68" customFormat="1" ht="12.75" customHeight="1" x14ac:dyDescent="0.2">
      <c r="A146" s="80"/>
      <c r="B146" s="97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7"/>
      <c r="P146" s="8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  <c r="FO146" s="67"/>
      <c r="FP146" s="67"/>
      <c r="FQ146" s="67"/>
      <c r="FR146" s="67"/>
      <c r="FS146" s="67"/>
      <c r="FT146" s="67"/>
      <c r="FU146" s="67"/>
      <c r="FV146" s="67"/>
      <c r="FW146" s="67"/>
      <c r="FX146" s="67"/>
      <c r="FY146" s="67"/>
      <c r="FZ146" s="67"/>
      <c r="GA146" s="67"/>
      <c r="GB146" s="67"/>
      <c r="GC146" s="67"/>
      <c r="GD146" s="67"/>
      <c r="GE146" s="67"/>
      <c r="GF146" s="67"/>
      <c r="GG146" s="67"/>
      <c r="GH146" s="67"/>
      <c r="GI146" s="67"/>
      <c r="GJ146" s="67"/>
      <c r="GK146" s="67"/>
      <c r="GL146" s="67"/>
      <c r="GM146" s="67"/>
      <c r="GN146" s="67"/>
      <c r="GO146" s="67"/>
      <c r="GP146" s="67"/>
      <c r="GQ146" s="67"/>
      <c r="GR146" s="67"/>
      <c r="GS146" s="67"/>
      <c r="GT146" s="67"/>
      <c r="GU146" s="67"/>
      <c r="GV146" s="67"/>
      <c r="GW146" s="67"/>
      <c r="GX146" s="67"/>
      <c r="GY146" s="67"/>
      <c r="GZ146" s="67"/>
      <c r="HA146" s="67"/>
      <c r="HB146" s="67"/>
      <c r="HC146" s="67"/>
      <c r="HD146" s="67"/>
      <c r="HE146" s="67"/>
      <c r="HF146" s="67"/>
      <c r="HG146" s="67"/>
      <c r="HH146" s="67"/>
      <c r="HI146" s="67"/>
      <c r="HJ146" s="67"/>
      <c r="HK146" s="67"/>
      <c r="HL146" s="67"/>
      <c r="HM146" s="67"/>
      <c r="HN146" s="67"/>
      <c r="HO146" s="67"/>
      <c r="HP146" s="67"/>
      <c r="HQ146" s="67"/>
      <c r="HR146" s="67"/>
      <c r="HS146" s="67"/>
      <c r="HT146" s="67"/>
      <c r="HU146" s="67"/>
      <c r="HV146" s="67"/>
      <c r="HW146" s="67"/>
      <c r="HX146" s="67"/>
      <c r="HY146" s="67"/>
      <c r="HZ146" s="67"/>
      <c r="IA146" s="67"/>
      <c r="IB146" s="67"/>
      <c r="IC146" s="67"/>
      <c r="ID146" s="67"/>
      <c r="IE146" s="67"/>
      <c r="IF146" s="67"/>
      <c r="IG146" s="67"/>
      <c r="IH146" s="67"/>
      <c r="II146" s="67"/>
      <c r="IJ146" s="67"/>
      <c r="IK146" s="67"/>
      <c r="IL146" s="67"/>
      <c r="IM146" s="67"/>
      <c r="IN146" s="67"/>
      <c r="IO146" s="67"/>
      <c r="IP146" s="67"/>
      <c r="IQ146" s="67"/>
      <c r="IR146" s="67"/>
      <c r="IS146" s="67"/>
      <c r="IT146" s="67"/>
      <c r="IU146" s="67"/>
      <c r="IV146" s="67"/>
    </row>
    <row r="147" spans="1:256" s="68" customFormat="1" ht="12.6" customHeight="1" x14ac:dyDescent="0.2">
      <c r="A147" s="69" t="s">
        <v>41</v>
      </c>
      <c r="B147" s="81"/>
      <c r="C147" s="81"/>
      <c r="D147" s="81"/>
      <c r="E147" s="97">
        <v>1.6985300000000001</v>
      </c>
      <c r="F147" s="97">
        <v>1.694993</v>
      </c>
      <c r="G147" s="97">
        <v>1.664023</v>
      </c>
      <c r="H147" s="97">
        <v>1.6457870000000001</v>
      </c>
      <c r="I147" s="97">
        <v>1.7773639999999999</v>
      </c>
      <c r="J147" s="97">
        <v>1.8028390000000001</v>
      </c>
      <c r="K147" s="97">
        <v>1.8193060000000001</v>
      </c>
      <c r="L147" s="97">
        <v>1.802791</v>
      </c>
      <c r="M147" s="97">
        <v>1.835375</v>
      </c>
      <c r="N147" s="97">
        <v>1.823029</v>
      </c>
      <c r="O147" s="109">
        <v>1.9003220000000001</v>
      </c>
      <c r="P147" s="109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  <c r="FO147" s="67"/>
      <c r="FP147" s="67"/>
      <c r="FQ147" s="67"/>
      <c r="FR147" s="67"/>
      <c r="FS147" s="67"/>
      <c r="FT147" s="67"/>
      <c r="FU147" s="67"/>
      <c r="FV147" s="67"/>
      <c r="FW147" s="67"/>
      <c r="FX147" s="67"/>
      <c r="FY147" s="67"/>
      <c r="FZ147" s="67"/>
      <c r="GA147" s="67"/>
      <c r="GB147" s="67"/>
      <c r="GC147" s="67"/>
      <c r="GD147" s="67"/>
      <c r="GE147" s="67"/>
      <c r="GF147" s="67"/>
      <c r="GG147" s="67"/>
      <c r="GH147" s="67"/>
      <c r="GI147" s="67"/>
      <c r="GJ147" s="67"/>
      <c r="GK147" s="67"/>
      <c r="GL147" s="67"/>
      <c r="GM147" s="67"/>
      <c r="GN147" s="67"/>
      <c r="GO147" s="67"/>
      <c r="GP147" s="67"/>
      <c r="GQ147" s="67"/>
      <c r="GR147" s="67"/>
      <c r="GS147" s="67"/>
      <c r="GT147" s="67"/>
      <c r="GU147" s="67"/>
      <c r="GV147" s="67"/>
      <c r="GW147" s="67"/>
      <c r="GX147" s="67"/>
      <c r="GY147" s="67"/>
      <c r="GZ147" s="67"/>
      <c r="HA147" s="67"/>
      <c r="HB147" s="67"/>
      <c r="HC147" s="67"/>
      <c r="HD147" s="67"/>
      <c r="HE147" s="67"/>
      <c r="HF147" s="67"/>
      <c r="HG147" s="67"/>
      <c r="HH147" s="67"/>
      <c r="HI147" s="67"/>
      <c r="HJ147" s="67"/>
      <c r="HK147" s="67"/>
      <c r="HL147" s="67"/>
      <c r="HM147" s="67"/>
      <c r="HN147" s="67"/>
      <c r="HO147" s="67"/>
      <c r="HP147" s="67"/>
      <c r="HQ147" s="67"/>
      <c r="HR147" s="67"/>
      <c r="HS147" s="67"/>
      <c r="HT147" s="67"/>
      <c r="HU147" s="67"/>
      <c r="HV147" s="67"/>
      <c r="HW147" s="67"/>
      <c r="HX147" s="67"/>
      <c r="HY147" s="67"/>
      <c r="HZ147" s="67"/>
      <c r="IA147" s="67"/>
      <c r="IB147" s="67"/>
      <c r="IC147" s="67"/>
      <c r="ID147" s="67"/>
      <c r="IE147" s="67"/>
      <c r="IF147" s="67"/>
      <c r="IG147" s="67"/>
      <c r="IH147" s="67"/>
      <c r="II147" s="67"/>
      <c r="IJ147" s="67"/>
      <c r="IK147" s="67"/>
      <c r="IL147" s="67"/>
      <c r="IM147" s="67"/>
      <c r="IN147" s="67"/>
      <c r="IO147" s="67"/>
      <c r="IP147" s="67"/>
      <c r="IQ147" s="67"/>
      <c r="IR147" s="67"/>
      <c r="IS147" s="67"/>
      <c r="IT147" s="67"/>
      <c r="IU147" s="67"/>
      <c r="IV147" s="67"/>
    </row>
    <row r="148" spans="1:256" s="68" customFormat="1" ht="12.6" customHeight="1" x14ac:dyDescent="0.2">
      <c r="A148" s="69"/>
      <c r="B148" s="110"/>
      <c r="C148" s="110"/>
      <c r="D148" s="110"/>
      <c r="E148" s="110"/>
      <c r="F148" s="110"/>
      <c r="G148" s="110"/>
      <c r="H148" s="67"/>
      <c r="I148" s="67"/>
      <c r="J148" s="67"/>
      <c r="K148" s="67"/>
      <c r="L148" s="67"/>
      <c r="M148" s="67"/>
      <c r="N148" s="67"/>
      <c r="O148" s="88"/>
      <c r="P148" s="88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  <c r="FX148" s="67"/>
      <c r="FY148" s="67"/>
      <c r="FZ148" s="67"/>
      <c r="GA148" s="67"/>
      <c r="GB148" s="67"/>
      <c r="GC148" s="67"/>
      <c r="GD148" s="67"/>
      <c r="GE148" s="67"/>
      <c r="GF148" s="67"/>
      <c r="GG148" s="67"/>
      <c r="GH148" s="67"/>
      <c r="GI148" s="67"/>
      <c r="GJ148" s="67"/>
      <c r="GK148" s="67"/>
      <c r="GL148" s="67"/>
      <c r="GM148" s="67"/>
      <c r="GN148" s="67"/>
      <c r="GO148" s="67"/>
      <c r="GP148" s="67"/>
      <c r="GQ148" s="67"/>
      <c r="GR148" s="67"/>
      <c r="GS148" s="67"/>
      <c r="GT148" s="67"/>
      <c r="GU148" s="67"/>
      <c r="GV148" s="67"/>
      <c r="GW148" s="67"/>
      <c r="GX148" s="67"/>
      <c r="GY148" s="67"/>
      <c r="GZ148" s="67"/>
      <c r="HA148" s="67"/>
      <c r="HB148" s="67"/>
      <c r="HC148" s="67"/>
      <c r="HD148" s="67"/>
      <c r="HE148" s="67"/>
      <c r="HF148" s="67"/>
      <c r="HG148" s="67"/>
      <c r="HH148" s="67"/>
      <c r="HI148" s="67"/>
      <c r="HJ148" s="67"/>
      <c r="HK148" s="67"/>
      <c r="HL148" s="67"/>
      <c r="HM148" s="67"/>
      <c r="HN148" s="67"/>
      <c r="HO148" s="67"/>
      <c r="HP148" s="67"/>
      <c r="HQ148" s="67"/>
      <c r="HR148" s="67"/>
      <c r="HS148" s="67"/>
      <c r="HT148" s="67"/>
      <c r="HU148" s="67"/>
      <c r="HV148" s="67"/>
      <c r="HW148" s="67"/>
      <c r="HX148" s="67"/>
      <c r="HY148" s="67"/>
      <c r="HZ148" s="67"/>
      <c r="IA148" s="67"/>
      <c r="IB148" s="67"/>
      <c r="IC148" s="67"/>
      <c r="ID148" s="67"/>
      <c r="IE148" s="67"/>
      <c r="IF148" s="67"/>
      <c r="IG148" s="67"/>
      <c r="IH148" s="67"/>
      <c r="II148" s="67"/>
      <c r="IJ148" s="67"/>
      <c r="IK148" s="67"/>
      <c r="IL148" s="67"/>
      <c r="IM148" s="67"/>
      <c r="IN148" s="67"/>
      <c r="IO148" s="67"/>
      <c r="IP148" s="67"/>
      <c r="IQ148" s="67"/>
      <c r="IR148" s="67"/>
      <c r="IS148" s="67"/>
      <c r="IT148" s="67"/>
      <c r="IU148" s="67"/>
      <c r="IV148" s="67"/>
    </row>
    <row r="149" spans="1:256" s="68" customFormat="1" ht="12.75" customHeight="1" x14ac:dyDescent="0.2">
      <c r="A149" s="69" t="s">
        <v>44</v>
      </c>
      <c r="B149" s="97">
        <v>2.95425</v>
      </c>
      <c r="C149" s="97">
        <v>3.2309999999999999</v>
      </c>
      <c r="D149" s="97">
        <v>3.2342499999999998</v>
      </c>
      <c r="E149" s="97">
        <v>2.8572500000000001</v>
      </c>
      <c r="F149" s="97">
        <v>3.54575</v>
      </c>
      <c r="G149" s="97">
        <v>3.03525</v>
      </c>
      <c r="H149" s="97">
        <v>2.81975</v>
      </c>
      <c r="I149" s="97">
        <v>2.1589999999999998</v>
      </c>
      <c r="J149" s="97">
        <v>1.7397499999999999</v>
      </c>
      <c r="K149" s="97">
        <v>1.7150000000000001</v>
      </c>
      <c r="L149" s="97">
        <v>1.5589999999999999</v>
      </c>
      <c r="M149" s="97">
        <v>1.0660000000000001</v>
      </c>
      <c r="N149" s="97">
        <v>0.89900000000000002</v>
      </c>
      <c r="O149" s="109">
        <v>1.1052500000000001</v>
      </c>
      <c r="P149" s="109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7"/>
      <c r="FZ149" s="67"/>
      <c r="GA149" s="67"/>
      <c r="GB149" s="67"/>
      <c r="GC149" s="67"/>
      <c r="GD149" s="67"/>
      <c r="GE149" s="67"/>
      <c r="GF149" s="67"/>
      <c r="GG149" s="67"/>
      <c r="GH149" s="67"/>
      <c r="GI149" s="67"/>
      <c r="GJ149" s="67"/>
      <c r="GK149" s="67"/>
      <c r="GL149" s="67"/>
      <c r="GM149" s="67"/>
      <c r="GN149" s="67"/>
      <c r="GO149" s="67"/>
      <c r="GP149" s="67"/>
      <c r="GQ149" s="67"/>
      <c r="GR149" s="67"/>
      <c r="GS149" s="67"/>
      <c r="GT149" s="67"/>
      <c r="GU149" s="67"/>
      <c r="GV149" s="67"/>
      <c r="GW149" s="67"/>
      <c r="GX149" s="67"/>
      <c r="GY149" s="67"/>
      <c r="GZ149" s="67"/>
      <c r="HA149" s="67"/>
      <c r="HB149" s="67"/>
      <c r="HC149" s="67"/>
      <c r="HD149" s="67"/>
      <c r="HE149" s="67"/>
      <c r="HF149" s="67"/>
      <c r="HG149" s="67"/>
      <c r="HH149" s="67"/>
      <c r="HI149" s="67"/>
      <c r="HJ149" s="67"/>
      <c r="HK149" s="67"/>
      <c r="HL149" s="67"/>
      <c r="HM149" s="67"/>
      <c r="HN149" s="67"/>
      <c r="HO149" s="67"/>
      <c r="HP149" s="67"/>
      <c r="HQ149" s="67"/>
      <c r="HR149" s="67"/>
      <c r="HS149" s="67"/>
      <c r="HT149" s="67"/>
      <c r="HU149" s="67"/>
      <c r="HV149" s="67"/>
      <c r="HW149" s="67"/>
      <c r="HX149" s="67"/>
      <c r="HY149" s="67"/>
      <c r="HZ149" s="67"/>
      <c r="IA149" s="67"/>
      <c r="IB149" s="67"/>
      <c r="IC149" s="67"/>
      <c r="ID149" s="67"/>
      <c r="IE149" s="67"/>
      <c r="IF149" s="67"/>
      <c r="IG149" s="67"/>
      <c r="IH149" s="67"/>
      <c r="II149" s="67"/>
      <c r="IJ149" s="67"/>
      <c r="IK149" s="67"/>
      <c r="IL149" s="67"/>
      <c r="IM149" s="67"/>
      <c r="IN149" s="67"/>
      <c r="IO149" s="67"/>
      <c r="IP149" s="67"/>
      <c r="IQ149" s="67"/>
      <c r="IR149" s="67"/>
      <c r="IS149" s="67"/>
      <c r="IT149" s="67"/>
      <c r="IU149" s="67"/>
      <c r="IV149" s="67"/>
    </row>
    <row r="150" spans="1:256" s="68" customFormat="1" ht="12.75" customHeight="1" x14ac:dyDescent="0.2">
      <c r="A150" s="69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109"/>
      <c r="P150" s="109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M150" s="67"/>
      <c r="GN150" s="67"/>
      <c r="GO150" s="67"/>
      <c r="GP150" s="67"/>
      <c r="GQ150" s="67"/>
      <c r="GR150" s="67"/>
      <c r="GS150" s="67"/>
      <c r="GT150" s="67"/>
      <c r="GU150" s="67"/>
      <c r="GV150" s="67"/>
      <c r="GW150" s="67"/>
      <c r="GX150" s="67"/>
      <c r="GY150" s="67"/>
      <c r="GZ150" s="67"/>
      <c r="HA150" s="67"/>
      <c r="HB150" s="67"/>
      <c r="HC150" s="67"/>
      <c r="HD150" s="67"/>
      <c r="HE150" s="67"/>
      <c r="HF150" s="67"/>
      <c r="HG150" s="67"/>
      <c r="HH150" s="67"/>
      <c r="HI150" s="67"/>
      <c r="HJ150" s="67"/>
      <c r="HK150" s="67"/>
      <c r="HL150" s="67"/>
      <c r="HM150" s="67"/>
      <c r="HN150" s="67"/>
      <c r="HO150" s="67"/>
      <c r="HP150" s="67"/>
      <c r="HQ150" s="67"/>
      <c r="HR150" s="67"/>
      <c r="HS150" s="67"/>
      <c r="HT150" s="67"/>
      <c r="HU150" s="67"/>
      <c r="HV150" s="67"/>
      <c r="HW150" s="67"/>
      <c r="HX150" s="67"/>
      <c r="HY150" s="67"/>
      <c r="HZ150" s="67"/>
      <c r="IA150" s="67"/>
      <c r="IB150" s="67"/>
      <c r="IC150" s="67"/>
      <c r="ID150" s="67"/>
      <c r="IE150" s="67"/>
      <c r="IF150" s="67"/>
      <c r="IG150" s="67"/>
      <c r="IH150" s="67"/>
      <c r="II150" s="67"/>
      <c r="IJ150" s="67"/>
      <c r="IK150" s="67"/>
      <c r="IL150" s="67"/>
      <c r="IM150" s="67"/>
      <c r="IN150" s="67"/>
      <c r="IO150" s="67"/>
      <c r="IP150" s="67"/>
      <c r="IQ150" s="67"/>
      <c r="IR150" s="67"/>
      <c r="IS150" s="67"/>
      <c r="IT150" s="67"/>
      <c r="IU150" s="67"/>
      <c r="IV150" s="67"/>
    </row>
    <row r="151" spans="1:256" ht="12.75" customHeight="1" x14ac:dyDescent="0.2">
      <c r="A151" s="3" t="s">
        <v>46</v>
      </c>
      <c r="B151" s="5"/>
      <c r="C151" s="5"/>
      <c r="D151" s="5"/>
      <c r="E151" s="5"/>
      <c r="F151" s="4"/>
      <c r="G151" s="3"/>
      <c r="H151" s="5"/>
      <c r="I151" s="5"/>
      <c r="J151" s="5"/>
      <c r="K151" s="5"/>
      <c r="L151" s="5"/>
      <c r="M151" s="45"/>
      <c r="N151" s="45"/>
      <c r="O151" s="45"/>
      <c r="P151" s="45"/>
    </row>
    <row r="152" spans="1:256" s="101" customFormat="1" ht="12.6" customHeight="1" x14ac:dyDescent="0.2">
      <c r="A152" s="155"/>
    </row>
    <row r="153" spans="1:256" s="101" customFormat="1" ht="12.6" hidden="1" customHeight="1" x14ac:dyDescent="0.2">
      <c r="A153" s="155"/>
      <c r="B153" s="231">
        <v>288007</v>
      </c>
      <c r="C153" s="101">
        <v>271987</v>
      </c>
      <c r="D153" s="101">
        <v>266652</v>
      </c>
      <c r="E153" s="101">
        <v>277824</v>
      </c>
      <c r="F153" s="101">
        <v>276576</v>
      </c>
      <c r="G153" s="101">
        <v>270228</v>
      </c>
      <c r="H153" s="101">
        <v>274159</v>
      </c>
      <c r="I153" s="101">
        <v>290280</v>
      </c>
      <c r="J153" s="101">
        <v>290515</v>
      </c>
      <c r="K153" s="101">
        <v>306095</v>
      </c>
      <c r="L153" s="101">
        <v>304913</v>
      </c>
      <c r="M153" s="101">
        <v>310163</v>
      </c>
      <c r="N153" s="101">
        <v>178277</v>
      </c>
      <c r="O153" s="101">
        <v>230446</v>
      </c>
    </row>
    <row r="154" spans="1:256" s="101" customFormat="1" ht="12.6" customHeight="1" x14ac:dyDescent="0.2">
      <c r="A154" s="155" t="s">
        <v>47</v>
      </c>
      <c r="B154" s="243">
        <f t="shared" ref="B154:O154" si="39">B153/1000</f>
        <v>288.00700000000001</v>
      </c>
      <c r="C154" s="243">
        <f t="shared" si="39"/>
        <v>271.98700000000002</v>
      </c>
      <c r="D154" s="243">
        <f t="shared" si="39"/>
        <v>266.65199999999999</v>
      </c>
      <c r="E154" s="243">
        <f t="shared" si="39"/>
        <v>277.82400000000001</v>
      </c>
      <c r="F154" s="243">
        <f t="shared" si="39"/>
        <v>276.57600000000002</v>
      </c>
      <c r="G154" s="243">
        <f t="shared" si="39"/>
        <v>270.22800000000001</v>
      </c>
      <c r="H154" s="243">
        <f t="shared" si="39"/>
        <v>274.15899999999999</v>
      </c>
      <c r="I154" s="243">
        <f t="shared" si="39"/>
        <v>290.27999999999997</v>
      </c>
      <c r="J154" s="243">
        <f t="shared" si="39"/>
        <v>290.51499999999999</v>
      </c>
      <c r="K154" s="243">
        <f t="shared" si="39"/>
        <v>306.09500000000003</v>
      </c>
      <c r="L154" s="243">
        <f t="shared" si="39"/>
        <v>304.91300000000001</v>
      </c>
      <c r="M154" s="243">
        <f t="shared" si="39"/>
        <v>310.16300000000001</v>
      </c>
      <c r="N154" s="243">
        <f t="shared" si="39"/>
        <v>178.27699999999999</v>
      </c>
      <c r="O154" s="244">
        <f t="shared" si="39"/>
        <v>230.446</v>
      </c>
      <c r="P154" s="244"/>
    </row>
    <row r="155" spans="1:256" s="101" customFormat="1" ht="12.6" customHeight="1" x14ac:dyDescent="0.2">
      <c r="A155" s="103" t="s">
        <v>63</v>
      </c>
      <c r="B155" s="165" t="s">
        <v>16</v>
      </c>
      <c r="C155" s="165">
        <f t="shared" ref="C155:O155" si="40">C154/B154*100-100</f>
        <v>-5.5623648036332298</v>
      </c>
      <c r="D155" s="165">
        <f t="shared" si="40"/>
        <v>-1.9614908065459247</v>
      </c>
      <c r="E155" s="165">
        <f t="shared" si="40"/>
        <v>4.1897304351739422</v>
      </c>
      <c r="F155" s="165">
        <f t="shared" si="40"/>
        <v>-0.44920525224601704</v>
      </c>
      <c r="G155" s="165">
        <f t="shared" si="40"/>
        <v>-2.295209996528996</v>
      </c>
      <c r="H155" s="165">
        <f t="shared" si="40"/>
        <v>1.4546975146912899</v>
      </c>
      <c r="I155" s="165">
        <f t="shared" si="40"/>
        <v>5.8801644301299518</v>
      </c>
      <c r="J155" s="165">
        <f t="shared" si="40"/>
        <v>8.0956318037749497E-2</v>
      </c>
      <c r="K155" s="165">
        <f t="shared" si="40"/>
        <v>5.3628900401012203</v>
      </c>
      <c r="L155" s="165">
        <f t="shared" si="40"/>
        <v>-0.38615462519805988</v>
      </c>
      <c r="M155" s="165">
        <f t="shared" si="40"/>
        <v>1.7218026125485011</v>
      </c>
      <c r="N155" s="165">
        <f t="shared" si="40"/>
        <v>-42.521512881936275</v>
      </c>
      <c r="O155" s="165">
        <f t="shared" si="40"/>
        <v>29.262888650807469</v>
      </c>
      <c r="P155" s="165"/>
    </row>
    <row r="156" spans="1:256" s="101" customFormat="1" ht="12" customHeight="1" x14ac:dyDescent="0.2">
      <c r="A156" s="103"/>
    </row>
    <row r="157" spans="1:256" s="101" customFormat="1" ht="12" hidden="1" customHeight="1" x14ac:dyDescent="0.2">
      <c r="A157" s="103"/>
      <c r="B157" s="101">
        <v>1818762</v>
      </c>
      <c r="C157" s="101">
        <v>1755294</v>
      </c>
      <c r="D157" s="101">
        <v>1702712</v>
      </c>
      <c r="E157" s="101">
        <v>1751716</v>
      </c>
      <c r="F157" s="101">
        <v>1698828</v>
      </c>
      <c r="G157" s="101">
        <v>1480519</v>
      </c>
      <c r="H157" s="101">
        <v>1483157</v>
      </c>
      <c r="I157" s="101">
        <v>1492555</v>
      </c>
      <c r="J157" s="101">
        <v>1536998</v>
      </c>
      <c r="K157" s="101">
        <v>1551545</v>
      </c>
      <c r="L157" s="101">
        <v>1523337</v>
      </c>
      <c r="M157" s="245">
        <v>1563501</v>
      </c>
      <c r="N157" s="245">
        <v>998957</v>
      </c>
      <c r="O157" s="245">
        <v>1350928</v>
      </c>
      <c r="P157" s="245"/>
    </row>
    <row r="158" spans="1:256" s="101" customFormat="1" ht="12" customHeight="1" x14ac:dyDescent="0.2">
      <c r="A158" s="155" t="s">
        <v>48</v>
      </c>
      <c r="B158" s="231">
        <f t="shared" ref="B158:O158" si="41">B157/1000</f>
        <v>1818.7619999999999</v>
      </c>
      <c r="C158" s="231">
        <f t="shared" si="41"/>
        <v>1755.2940000000001</v>
      </c>
      <c r="D158" s="231">
        <f t="shared" si="41"/>
        <v>1702.712</v>
      </c>
      <c r="E158" s="231">
        <f t="shared" si="41"/>
        <v>1751.7159999999999</v>
      </c>
      <c r="F158" s="231">
        <f t="shared" si="41"/>
        <v>1698.828</v>
      </c>
      <c r="G158" s="231">
        <f t="shared" si="41"/>
        <v>1480.519</v>
      </c>
      <c r="H158" s="231">
        <f t="shared" si="41"/>
        <v>1483.1569999999999</v>
      </c>
      <c r="I158" s="231">
        <f t="shared" si="41"/>
        <v>1492.5550000000001</v>
      </c>
      <c r="J158" s="231">
        <f t="shared" si="41"/>
        <v>1536.998</v>
      </c>
      <c r="K158" s="231">
        <f t="shared" si="41"/>
        <v>1551.5450000000001</v>
      </c>
      <c r="L158" s="231">
        <f t="shared" si="41"/>
        <v>1523.337</v>
      </c>
      <c r="M158" s="231">
        <f t="shared" si="41"/>
        <v>1563.501</v>
      </c>
      <c r="N158" s="231">
        <f t="shared" si="41"/>
        <v>998.95699999999999</v>
      </c>
      <c r="O158" s="233">
        <f t="shared" si="41"/>
        <v>1350.9280000000001</v>
      </c>
      <c r="P158" s="233"/>
    </row>
    <row r="159" spans="1:256" s="101" customFormat="1" ht="12" customHeight="1" x14ac:dyDescent="0.2">
      <c r="A159" s="103" t="s">
        <v>63</v>
      </c>
      <c r="B159" s="165" t="s">
        <v>16</v>
      </c>
      <c r="C159" s="165">
        <f t="shared" ref="C159:O159" si="42">C158/B158*100-100</f>
        <v>-3.4896264601965328</v>
      </c>
      <c r="D159" s="165">
        <f t="shared" si="42"/>
        <v>-2.9956235251758443</v>
      </c>
      <c r="E159" s="165">
        <f t="shared" si="42"/>
        <v>2.8779969836355122</v>
      </c>
      <c r="F159" s="165">
        <f t="shared" si="42"/>
        <v>-3.0192108766489412</v>
      </c>
      <c r="G159" s="165">
        <f t="shared" si="42"/>
        <v>-12.850565213194031</v>
      </c>
      <c r="H159" s="165">
        <f t="shared" si="42"/>
        <v>0.17818075958497559</v>
      </c>
      <c r="I159" s="165">
        <f t="shared" si="42"/>
        <v>0.63364835954658361</v>
      </c>
      <c r="J159" s="165">
        <f t="shared" si="42"/>
        <v>2.9776457148982729</v>
      </c>
      <c r="K159" s="165">
        <f t="shared" si="42"/>
        <v>0.94645536298681066</v>
      </c>
      <c r="L159" s="165">
        <f t="shared" si="42"/>
        <v>-1.8180587736739966</v>
      </c>
      <c r="M159" s="165">
        <f t="shared" si="42"/>
        <v>2.6365800870063509</v>
      </c>
      <c r="N159" s="165">
        <f t="shared" si="42"/>
        <v>-36.10768397333932</v>
      </c>
      <c r="O159" s="165">
        <f t="shared" si="42"/>
        <v>35.233848904407296</v>
      </c>
      <c r="P159" s="165"/>
    </row>
    <row r="160" spans="1:256" s="101" customFormat="1" ht="12" customHeight="1" x14ac:dyDescent="0.2">
      <c r="A160" s="103"/>
      <c r="B160" s="246"/>
      <c r="C160" s="246"/>
      <c r="D160" s="246"/>
      <c r="E160" s="246"/>
      <c r="F160" s="246"/>
      <c r="G160" s="247"/>
      <c r="H160" s="247"/>
      <c r="I160" s="247"/>
      <c r="J160" s="248"/>
    </row>
    <row r="161" spans="1:256" ht="12" customHeight="1" x14ac:dyDescent="0.2">
      <c r="A161" s="3" t="s">
        <v>81</v>
      </c>
      <c r="B161" s="5"/>
      <c r="C161" s="5"/>
      <c r="D161" s="5"/>
      <c r="E161" s="5"/>
      <c r="F161" s="4"/>
      <c r="G161" s="3"/>
      <c r="H161" s="5"/>
      <c r="I161" s="5"/>
      <c r="J161" s="5"/>
      <c r="K161" s="5"/>
      <c r="L161" s="5"/>
      <c r="M161" s="5"/>
      <c r="N161" s="5"/>
      <c r="O161" s="5"/>
      <c r="P161" s="5"/>
    </row>
    <row r="162" spans="1:256" s="68" customFormat="1" ht="12" customHeight="1" x14ac:dyDescent="0.2">
      <c r="A162" s="69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  <c r="FO162" s="67"/>
      <c r="FP162" s="67"/>
      <c r="FQ162" s="67"/>
      <c r="FR162" s="67"/>
      <c r="FS162" s="67"/>
      <c r="FT162" s="67"/>
      <c r="FU162" s="67"/>
      <c r="FV162" s="67"/>
      <c r="FW162" s="67"/>
      <c r="FX162" s="67"/>
      <c r="FY162" s="67"/>
      <c r="FZ162" s="67"/>
      <c r="GA162" s="67"/>
      <c r="GB162" s="67"/>
      <c r="GC162" s="67"/>
      <c r="GD162" s="67"/>
      <c r="GE162" s="67"/>
      <c r="GF162" s="67"/>
      <c r="GG162" s="67"/>
      <c r="GH162" s="67"/>
      <c r="GI162" s="67"/>
      <c r="GJ162" s="67"/>
      <c r="GK162" s="67"/>
      <c r="GL162" s="67"/>
      <c r="GM162" s="67"/>
      <c r="GN162" s="67"/>
      <c r="GO162" s="67"/>
      <c r="GP162" s="67"/>
      <c r="GQ162" s="67"/>
      <c r="GR162" s="67"/>
      <c r="GS162" s="67"/>
      <c r="GT162" s="67"/>
      <c r="GU162" s="67"/>
      <c r="GV162" s="67"/>
      <c r="GW162" s="67"/>
      <c r="GX162" s="67"/>
      <c r="GY162" s="67"/>
      <c r="GZ162" s="67"/>
      <c r="HA162" s="67"/>
      <c r="HB162" s="67"/>
      <c r="HC162" s="67"/>
      <c r="HD162" s="67"/>
      <c r="HE162" s="67"/>
      <c r="HF162" s="67"/>
      <c r="HG162" s="67"/>
      <c r="HH162" s="67"/>
      <c r="HI162" s="67"/>
      <c r="HJ162" s="67"/>
      <c r="HK162" s="67"/>
      <c r="HL162" s="67"/>
      <c r="HM162" s="67"/>
      <c r="HN162" s="67"/>
      <c r="HO162" s="67"/>
      <c r="HP162" s="67"/>
      <c r="HQ162" s="67"/>
      <c r="HR162" s="67"/>
      <c r="HS162" s="67"/>
      <c r="HT162" s="67"/>
      <c r="HU162" s="67"/>
      <c r="HV162" s="67"/>
      <c r="HW162" s="67"/>
      <c r="HX162" s="67"/>
      <c r="HY162" s="67"/>
      <c r="HZ162" s="67"/>
      <c r="IA162" s="67"/>
      <c r="IB162" s="67"/>
      <c r="IC162" s="67"/>
      <c r="ID162" s="67"/>
      <c r="IE162" s="67"/>
      <c r="IF162" s="67"/>
      <c r="IG162" s="67"/>
      <c r="IH162" s="67"/>
      <c r="II162" s="67"/>
      <c r="IJ162" s="67"/>
      <c r="IK162" s="67"/>
      <c r="IL162" s="67"/>
      <c r="IM162" s="67"/>
      <c r="IN162" s="67"/>
      <c r="IO162" s="67"/>
      <c r="IP162" s="67"/>
      <c r="IQ162" s="67"/>
      <c r="IR162" s="67"/>
      <c r="IS162" s="67"/>
      <c r="IT162" s="67"/>
      <c r="IU162" s="67"/>
      <c r="IV162" s="67"/>
    </row>
    <row r="163" spans="1:256" s="68" customFormat="1" ht="12" customHeight="1" x14ac:dyDescent="0.2">
      <c r="A163" s="69" t="s">
        <v>82</v>
      </c>
      <c r="B163" s="97">
        <v>3</v>
      </c>
      <c r="C163" s="97">
        <v>0.3</v>
      </c>
      <c r="D163" s="97">
        <v>1.5</v>
      </c>
      <c r="E163" s="97">
        <v>2.2999999999999998</v>
      </c>
      <c r="F163" s="97">
        <v>2.7</v>
      </c>
      <c r="G163" s="97">
        <v>1</v>
      </c>
      <c r="H163" s="97">
        <v>0.2</v>
      </c>
      <c r="I163" s="97">
        <v>0.1</v>
      </c>
      <c r="J163" s="97">
        <v>-0.1</v>
      </c>
      <c r="K163" s="97">
        <v>1.2</v>
      </c>
      <c r="L163" s="97">
        <v>0.7</v>
      </c>
      <c r="M163" s="97">
        <v>0.5</v>
      </c>
      <c r="N163" s="97">
        <v>-0.2</v>
      </c>
      <c r="O163" s="109">
        <v>2.1</v>
      </c>
      <c r="P163" s="109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  <c r="FO163" s="67"/>
      <c r="FP163" s="67"/>
      <c r="FQ163" s="67"/>
      <c r="FR163" s="67"/>
      <c r="FS163" s="67"/>
      <c r="FT163" s="67"/>
      <c r="FU163" s="67"/>
      <c r="FV163" s="67"/>
      <c r="FW163" s="67"/>
      <c r="FX163" s="67"/>
      <c r="FY163" s="67"/>
      <c r="FZ163" s="67"/>
      <c r="GA163" s="67"/>
      <c r="GB163" s="67"/>
      <c r="GC163" s="67"/>
      <c r="GD163" s="67"/>
      <c r="GE163" s="67"/>
      <c r="GF163" s="67"/>
      <c r="GG163" s="67"/>
      <c r="GH163" s="67"/>
      <c r="GI163" s="67"/>
      <c r="GJ163" s="67"/>
      <c r="GK163" s="67"/>
      <c r="GL163" s="67"/>
      <c r="GM163" s="67"/>
      <c r="GN163" s="67"/>
      <c r="GO163" s="67"/>
      <c r="GP163" s="67"/>
      <c r="GQ163" s="67"/>
      <c r="GR163" s="67"/>
      <c r="GS163" s="67"/>
      <c r="GT163" s="67"/>
      <c r="GU163" s="67"/>
      <c r="GV163" s="67"/>
      <c r="GW163" s="67"/>
      <c r="GX163" s="67"/>
      <c r="GY163" s="67"/>
      <c r="GZ163" s="67"/>
      <c r="HA163" s="67"/>
      <c r="HB163" s="67"/>
      <c r="HC163" s="67"/>
      <c r="HD163" s="67"/>
      <c r="HE163" s="67"/>
      <c r="HF163" s="67"/>
      <c r="HG163" s="67"/>
      <c r="HH163" s="67"/>
      <c r="HI163" s="67"/>
      <c r="HJ163" s="67"/>
      <c r="HK163" s="67"/>
      <c r="HL163" s="67"/>
      <c r="HM163" s="67"/>
      <c r="HN163" s="67"/>
      <c r="HO163" s="67"/>
      <c r="HP163" s="67"/>
      <c r="HQ163" s="67"/>
      <c r="HR163" s="67"/>
      <c r="HS163" s="67"/>
      <c r="HT163" s="67"/>
      <c r="HU163" s="67"/>
      <c r="HV163" s="67"/>
      <c r="HW163" s="67"/>
      <c r="HX163" s="67"/>
      <c r="HY163" s="67"/>
      <c r="HZ163" s="67"/>
      <c r="IA163" s="67"/>
      <c r="IB163" s="67"/>
      <c r="IC163" s="67"/>
      <c r="ID163" s="67"/>
      <c r="IE163" s="67"/>
      <c r="IF163" s="67"/>
      <c r="IG163" s="67"/>
      <c r="IH163" s="67"/>
      <c r="II163" s="67"/>
      <c r="IJ163" s="67"/>
      <c r="IK163" s="67"/>
      <c r="IL163" s="67"/>
      <c r="IM163" s="67"/>
      <c r="IN163" s="67"/>
      <c r="IO163" s="67"/>
      <c r="IP163" s="67"/>
      <c r="IQ163" s="67"/>
      <c r="IR163" s="67"/>
      <c r="IS163" s="67"/>
      <c r="IT163" s="67"/>
      <c r="IU163" s="67"/>
      <c r="IV163" s="67"/>
    </row>
    <row r="164" spans="1:256" s="68" customFormat="1" ht="12" customHeight="1" x14ac:dyDescent="0.2">
      <c r="A164" s="80" t="s">
        <v>63</v>
      </c>
      <c r="B164" s="81" t="s">
        <v>16</v>
      </c>
      <c r="C164" s="81">
        <f t="shared" ref="C164:O164" si="43">C163/B163*100-100</f>
        <v>-90</v>
      </c>
      <c r="D164" s="81">
        <f t="shared" si="43"/>
        <v>400</v>
      </c>
      <c r="E164" s="81">
        <f t="shared" si="43"/>
        <v>53.333333333333314</v>
      </c>
      <c r="F164" s="81">
        <f t="shared" si="43"/>
        <v>17.391304347826093</v>
      </c>
      <c r="G164" s="81">
        <f t="shared" si="43"/>
        <v>-62.962962962962962</v>
      </c>
      <c r="H164" s="81">
        <f t="shared" si="43"/>
        <v>-80</v>
      </c>
      <c r="I164" s="81">
        <f t="shared" si="43"/>
        <v>-50</v>
      </c>
      <c r="J164" s="81">
        <f t="shared" si="43"/>
        <v>-200</v>
      </c>
      <c r="K164" s="81">
        <f t="shared" si="43"/>
        <v>-1299.9999999999998</v>
      </c>
      <c r="L164" s="81">
        <f t="shared" si="43"/>
        <v>-41.666666666666664</v>
      </c>
      <c r="M164" s="81">
        <f t="shared" si="43"/>
        <v>-28.571428571428569</v>
      </c>
      <c r="N164" s="81">
        <f t="shared" si="43"/>
        <v>-140</v>
      </c>
      <c r="O164" s="81">
        <f t="shared" si="43"/>
        <v>-1150</v>
      </c>
      <c r="P164" s="81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  <c r="FO164" s="67"/>
      <c r="FP164" s="67"/>
      <c r="FQ164" s="67"/>
      <c r="FR164" s="67"/>
      <c r="FS164" s="67"/>
      <c r="FT164" s="67"/>
      <c r="FU164" s="67"/>
      <c r="FV164" s="67"/>
      <c r="FW164" s="67"/>
      <c r="FX164" s="67"/>
      <c r="FY164" s="67"/>
      <c r="FZ164" s="67"/>
      <c r="GA164" s="67"/>
      <c r="GB164" s="67"/>
      <c r="GC164" s="67"/>
      <c r="GD164" s="67"/>
      <c r="GE164" s="67"/>
      <c r="GF164" s="67"/>
      <c r="GG164" s="67"/>
      <c r="GH164" s="67"/>
      <c r="GI164" s="67"/>
      <c r="GJ164" s="67"/>
      <c r="GK164" s="67"/>
      <c r="GL164" s="67"/>
      <c r="GM164" s="67"/>
      <c r="GN164" s="67"/>
      <c r="GO164" s="67"/>
      <c r="GP164" s="67"/>
      <c r="GQ164" s="67"/>
      <c r="GR164" s="67"/>
      <c r="GS164" s="67"/>
      <c r="GT164" s="67"/>
      <c r="GU164" s="67"/>
      <c r="GV164" s="67"/>
      <c r="GW164" s="67"/>
      <c r="GX164" s="67"/>
      <c r="GY164" s="67"/>
      <c r="GZ164" s="67"/>
      <c r="HA164" s="67"/>
      <c r="HB164" s="67"/>
      <c r="HC164" s="67"/>
      <c r="HD164" s="67"/>
      <c r="HE164" s="67"/>
      <c r="HF164" s="67"/>
      <c r="HG164" s="67"/>
      <c r="HH164" s="67"/>
      <c r="HI164" s="67"/>
      <c r="HJ164" s="67"/>
      <c r="HK164" s="67"/>
      <c r="HL164" s="67"/>
      <c r="HM164" s="67"/>
      <c r="HN164" s="67"/>
      <c r="HO164" s="67"/>
      <c r="HP164" s="67"/>
      <c r="HQ164" s="67"/>
      <c r="HR164" s="67"/>
      <c r="HS164" s="67"/>
      <c r="HT164" s="67"/>
      <c r="HU164" s="67"/>
      <c r="HV164" s="67"/>
      <c r="HW164" s="67"/>
      <c r="HX164" s="67"/>
      <c r="HY164" s="67"/>
      <c r="HZ164" s="67"/>
      <c r="IA164" s="67"/>
      <c r="IB164" s="67"/>
      <c r="IC164" s="67"/>
      <c r="ID164" s="67"/>
      <c r="IE164" s="67"/>
      <c r="IF164" s="67"/>
      <c r="IG164" s="67"/>
      <c r="IH164" s="67"/>
      <c r="II164" s="67"/>
      <c r="IJ164" s="67"/>
      <c r="IK164" s="67"/>
      <c r="IL164" s="67"/>
      <c r="IM164" s="67"/>
      <c r="IN164" s="67"/>
      <c r="IO164" s="67"/>
      <c r="IP164" s="67"/>
      <c r="IQ164" s="67"/>
      <c r="IR164" s="67"/>
      <c r="IS164" s="67"/>
      <c r="IT164" s="67"/>
      <c r="IU164" s="67"/>
      <c r="IV164" s="67"/>
    </row>
    <row r="165" spans="1:256" s="68" customFormat="1" ht="12" customHeight="1" x14ac:dyDescent="0.2">
      <c r="A165" s="80"/>
      <c r="B165" s="111"/>
      <c r="C165" s="111"/>
      <c r="D165" s="111"/>
      <c r="E165" s="111"/>
      <c r="F165" s="111"/>
      <c r="G165" s="112"/>
      <c r="H165" s="112"/>
      <c r="I165" s="112"/>
      <c r="J165" s="249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  <c r="FO165" s="67"/>
      <c r="FP165" s="67"/>
      <c r="FQ165" s="67"/>
      <c r="FR165" s="67"/>
      <c r="FS165" s="67"/>
      <c r="FT165" s="67"/>
      <c r="FU165" s="67"/>
      <c r="FV165" s="67"/>
      <c r="FW165" s="67"/>
      <c r="FX165" s="67"/>
      <c r="FY165" s="67"/>
      <c r="FZ165" s="67"/>
      <c r="GA165" s="67"/>
      <c r="GB165" s="67"/>
      <c r="GC165" s="67"/>
      <c r="GD165" s="67"/>
      <c r="GE165" s="67"/>
      <c r="GF165" s="67"/>
      <c r="GG165" s="67"/>
      <c r="GH165" s="67"/>
      <c r="GI165" s="67"/>
      <c r="GJ165" s="67"/>
      <c r="GK165" s="67"/>
      <c r="GL165" s="67"/>
      <c r="GM165" s="67"/>
      <c r="GN165" s="67"/>
      <c r="GO165" s="67"/>
      <c r="GP165" s="67"/>
      <c r="GQ165" s="67"/>
      <c r="GR165" s="67"/>
      <c r="GS165" s="67"/>
      <c r="GT165" s="67"/>
      <c r="GU165" s="67"/>
      <c r="GV165" s="67"/>
      <c r="GW165" s="67"/>
      <c r="GX165" s="67"/>
      <c r="GY165" s="67"/>
      <c r="GZ165" s="67"/>
      <c r="HA165" s="67"/>
      <c r="HB165" s="67"/>
      <c r="HC165" s="67"/>
      <c r="HD165" s="67"/>
      <c r="HE165" s="67"/>
      <c r="HF165" s="67"/>
      <c r="HG165" s="67"/>
      <c r="HH165" s="67"/>
      <c r="HI165" s="67"/>
      <c r="HJ165" s="67"/>
      <c r="HK165" s="67"/>
      <c r="HL165" s="67"/>
      <c r="HM165" s="67"/>
      <c r="HN165" s="67"/>
      <c r="HO165" s="67"/>
      <c r="HP165" s="67"/>
      <c r="HQ165" s="67"/>
      <c r="HR165" s="67"/>
      <c r="HS165" s="67"/>
      <c r="HT165" s="67"/>
      <c r="HU165" s="67"/>
      <c r="HV165" s="67"/>
      <c r="HW165" s="67"/>
      <c r="HX165" s="67"/>
      <c r="HY165" s="67"/>
      <c r="HZ165" s="67"/>
      <c r="IA165" s="67"/>
      <c r="IB165" s="67"/>
      <c r="IC165" s="67"/>
      <c r="ID165" s="67"/>
      <c r="IE165" s="67"/>
      <c r="IF165" s="67"/>
      <c r="IG165" s="67"/>
      <c r="IH165" s="67"/>
      <c r="II165" s="67"/>
      <c r="IJ165" s="67"/>
      <c r="IK165" s="67"/>
      <c r="IL165" s="67"/>
      <c r="IM165" s="67"/>
      <c r="IN165" s="67"/>
      <c r="IO165" s="67"/>
      <c r="IP165" s="67"/>
      <c r="IQ165" s="67"/>
      <c r="IR165" s="67"/>
      <c r="IS165" s="67"/>
      <c r="IT165" s="67"/>
      <c r="IU165" s="67"/>
      <c r="IV165" s="67"/>
    </row>
    <row r="166" spans="1:256" s="68" customFormat="1" ht="12" customHeight="1" x14ac:dyDescent="0.2">
      <c r="A166" s="69" t="s">
        <v>83</v>
      </c>
      <c r="B166" s="85">
        <v>8218</v>
      </c>
      <c r="C166" s="85">
        <v>9144</v>
      </c>
      <c r="D166" s="85">
        <v>7807</v>
      </c>
      <c r="E166" s="85">
        <v>6230</v>
      </c>
      <c r="F166" s="85">
        <v>5165</v>
      </c>
      <c r="G166" s="85">
        <v>4856</v>
      </c>
      <c r="H166" s="85">
        <v>4687</v>
      </c>
      <c r="I166" s="85">
        <v>5341</v>
      </c>
      <c r="J166" s="85">
        <v>6271</v>
      </c>
      <c r="K166" s="85">
        <v>6317</v>
      </c>
      <c r="L166" s="85">
        <v>6091</v>
      </c>
      <c r="M166" s="85">
        <v>6038</v>
      </c>
      <c r="N166" s="85">
        <v>4695</v>
      </c>
      <c r="O166" s="87">
        <v>4857</v>
      </c>
      <c r="P166" s="8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  <c r="FO166" s="67"/>
      <c r="FP166" s="67"/>
      <c r="FQ166" s="67"/>
      <c r="FR166" s="67"/>
      <c r="FS166" s="67"/>
      <c r="FT166" s="67"/>
      <c r="FU166" s="67"/>
      <c r="FV166" s="67"/>
      <c r="FW166" s="67"/>
      <c r="FX166" s="67"/>
      <c r="FY166" s="67"/>
      <c r="FZ166" s="67"/>
      <c r="GA166" s="67"/>
      <c r="GB166" s="67"/>
      <c r="GC166" s="67"/>
      <c r="GD166" s="67"/>
      <c r="GE166" s="67"/>
      <c r="GF166" s="67"/>
      <c r="GG166" s="67"/>
      <c r="GH166" s="67"/>
      <c r="GI166" s="67"/>
      <c r="GJ166" s="67"/>
      <c r="GK166" s="67"/>
      <c r="GL166" s="67"/>
      <c r="GM166" s="67"/>
      <c r="GN166" s="67"/>
      <c r="GO166" s="67"/>
      <c r="GP166" s="67"/>
      <c r="GQ166" s="67"/>
      <c r="GR166" s="67"/>
      <c r="GS166" s="67"/>
      <c r="GT166" s="67"/>
      <c r="GU166" s="67"/>
      <c r="GV166" s="67"/>
      <c r="GW166" s="67"/>
      <c r="GX166" s="67"/>
      <c r="GY166" s="67"/>
      <c r="GZ166" s="67"/>
      <c r="HA166" s="67"/>
      <c r="HB166" s="67"/>
      <c r="HC166" s="67"/>
      <c r="HD166" s="67"/>
      <c r="HE166" s="67"/>
      <c r="HF166" s="67"/>
      <c r="HG166" s="67"/>
      <c r="HH166" s="67"/>
      <c r="HI166" s="67"/>
      <c r="HJ166" s="67"/>
      <c r="HK166" s="67"/>
      <c r="HL166" s="67"/>
      <c r="HM166" s="67"/>
      <c r="HN166" s="67"/>
      <c r="HO166" s="67"/>
      <c r="HP166" s="67"/>
      <c r="HQ166" s="67"/>
      <c r="HR166" s="67"/>
      <c r="HS166" s="67"/>
      <c r="HT166" s="67"/>
      <c r="HU166" s="67"/>
      <c r="HV166" s="67"/>
      <c r="HW166" s="67"/>
      <c r="HX166" s="67"/>
      <c r="HY166" s="67"/>
      <c r="HZ166" s="67"/>
      <c r="IA166" s="67"/>
      <c r="IB166" s="67"/>
      <c r="IC166" s="67"/>
      <c r="ID166" s="67"/>
      <c r="IE166" s="67"/>
      <c r="IF166" s="67"/>
      <c r="IG166" s="67"/>
      <c r="IH166" s="67"/>
      <c r="II166" s="67"/>
      <c r="IJ166" s="67"/>
      <c r="IK166" s="67"/>
      <c r="IL166" s="67"/>
      <c r="IM166" s="67"/>
      <c r="IN166" s="67"/>
      <c r="IO166" s="67"/>
      <c r="IP166" s="67"/>
      <c r="IQ166" s="67"/>
      <c r="IR166" s="67"/>
      <c r="IS166" s="67"/>
      <c r="IT166" s="67"/>
      <c r="IU166" s="67"/>
      <c r="IV166" s="67"/>
    </row>
    <row r="167" spans="1:256" s="68" customFormat="1" ht="12" customHeight="1" x14ac:dyDescent="0.2">
      <c r="A167" s="80" t="s">
        <v>63</v>
      </c>
      <c r="B167" s="81" t="s">
        <v>16</v>
      </c>
      <c r="C167" s="81">
        <f t="shared" ref="C167:O167" si="44">C166/B166*100-100</f>
        <v>11.267948405938185</v>
      </c>
      <c r="D167" s="81">
        <f t="shared" si="44"/>
        <v>-14.621609798775154</v>
      </c>
      <c r="E167" s="81">
        <f t="shared" si="44"/>
        <v>-20.199820673754317</v>
      </c>
      <c r="F167" s="81">
        <f t="shared" si="44"/>
        <v>-17.094703049759232</v>
      </c>
      <c r="G167" s="81">
        <f t="shared" si="44"/>
        <v>-5.9825750242013527</v>
      </c>
      <c r="H167" s="81">
        <f t="shared" si="44"/>
        <v>-3.4802306425041252</v>
      </c>
      <c r="I167" s="81">
        <f t="shared" si="44"/>
        <v>13.95348837209302</v>
      </c>
      <c r="J167" s="81">
        <f t="shared" si="44"/>
        <v>17.412469574985963</v>
      </c>
      <c r="K167" s="81">
        <f t="shared" si="44"/>
        <v>0.73353532132036037</v>
      </c>
      <c r="L167" s="81">
        <f t="shared" si="44"/>
        <v>-3.5776476175399665</v>
      </c>
      <c r="M167" s="81">
        <f t="shared" si="44"/>
        <v>-0.87013626662289312</v>
      </c>
      <c r="N167" s="81">
        <f t="shared" si="44"/>
        <v>-22.242464392182839</v>
      </c>
      <c r="O167" s="81">
        <f t="shared" si="44"/>
        <v>3.4504792332268295</v>
      </c>
      <c r="P167" s="81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  <c r="FO167" s="67"/>
      <c r="FP167" s="67"/>
      <c r="FQ167" s="67"/>
      <c r="FR167" s="67"/>
      <c r="FS167" s="67"/>
      <c r="FT167" s="67"/>
      <c r="FU167" s="67"/>
      <c r="FV167" s="67"/>
      <c r="FW167" s="67"/>
      <c r="FX167" s="67"/>
      <c r="FY167" s="67"/>
      <c r="FZ167" s="67"/>
      <c r="GA167" s="67"/>
      <c r="GB167" s="67"/>
      <c r="GC167" s="67"/>
      <c r="GD167" s="67"/>
      <c r="GE167" s="67"/>
      <c r="GF167" s="67"/>
      <c r="GG167" s="67"/>
      <c r="GH167" s="67"/>
      <c r="GI167" s="67"/>
      <c r="GJ167" s="67"/>
      <c r="GK167" s="67"/>
      <c r="GL167" s="67"/>
      <c r="GM167" s="67"/>
      <c r="GN167" s="67"/>
      <c r="GO167" s="67"/>
      <c r="GP167" s="67"/>
      <c r="GQ167" s="67"/>
      <c r="GR167" s="67"/>
      <c r="GS167" s="67"/>
      <c r="GT167" s="67"/>
      <c r="GU167" s="67"/>
      <c r="GV167" s="67"/>
      <c r="GW167" s="67"/>
      <c r="GX167" s="67"/>
      <c r="GY167" s="67"/>
      <c r="GZ167" s="67"/>
      <c r="HA167" s="67"/>
      <c r="HB167" s="67"/>
      <c r="HC167" s="67"/>
      <c r="HD167" s="67"/>
      <c r="HE167" s="67"/>
      <c r="HF167" s="67"/>
      <c r="HG167" s="67"/>
      <c r="HH167" s="67"/>
      <c r="HI167" s="67"/>
      <c r="HJ167" s="67"/>
      <c r="HK167" s="67"/>
      <c r="HL167" s="67"/>
      <c r="HM167" s="67"/>
      <c r="HN167" s="67"/>
      <c r="HO167" s="67"/>
      <c r="HP167" s="67"/>
      <c r="HQ167" s="67"/>
      <c r="HR167" s="67"/>
      <c r="HS167" s="67"/>
      <c r="HT167" s="67"/>
      <c r="HU167" s="67"/>
      <c r="HV167" s="67"/>
      <c r="HW167" s="67"/>
      <c r="HX167" s="67"/>
      <c r="HY167" s="67"/>
      <c r="HZ167" s="67"/>
      <c r="IA167" s="67"/>
      <c r="IB167" s="67"/>
      <c r="IC167" s="67"/>
      <c r="ID167" s="67"/>
      <c r="IE167" s="67"/>
      <c r="IF167" s="67"/>
      <c r="IG167" s="67"/>
      <c r="IH167" s="67"/>
      <c r="II167" s="67"/>
      <c r="IJ167" s="67"/>
      <c r="IK167" s="67"/>
      <c r="IL167" s="67"/>
      <c r="IM167" s="67"/>
      <c r="IN167" s="67"/>
      <c r="IO167" s="67"/>
      <c r="IP167" s="67"/>
      <c r="IQ167" s="67"/>
      <c r="IR167" s="67"/>
      <c r="IS167" s="67"/>
      <c r="IT167" s="67"/>
      <c r="IU167" s="67"/>
      <c r="IV167" s="67"/>
    </row>
    <row r="168" spans="1:256" s="68" customFormat="1" ht="12" customHeight="1" x14ac:dyDescent="0.2">
      <c r="A168" s="82"/>
      <c r="B168" s="112"/>
      <c r="C168" s="112"/>
      <c r="D168" s="112"/>
      <c r="E168" s="112"/>
      <c r="F168" s="112"/>
      <c r="G168" s="112"/>
      <c r="H168" s="112"/>
      <c r="I168" s="112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  <c r="FO168" s="67"/>
      <c r="FP168" s="67"/>
      <c r="FQ168" s="67"/>
      <c r="FR168" s="67"/>
      <c r="FS168" s="67"/>
      <c r="FT168" s="67"/>
      <c r="FU168" s="67"/>
      <c r="FV168" s="67"/>
      <c r="FW168" s="67"/>
      <c r="FX168" s="67"/>
      <c r="FY168" s="67"/>
      <c r="FZ168" s="67"/>
      <c r="GA168" s="67"/>
      <c r="GB168" s="67"/>
      <c r="GC168" s="67"/>
      <c r="GD168" s="67"/>
      <c r="GE168" s="67"/>
      <c r="GF168" s="67"/>
      <c r="GG168" s="67"/>
      <c r="GH168" s="67"/>
      <c r="GI168" s="67"/>
      <c r="GJ168" s="67"/>
      <c r="GK168" s="67"/>
      <c r="GL168" s="67"/>
      <c r="GM168" s="67"/>
      <c r="GN168" s="67"/>
      <c r="GO168" s="67"/>
      <c r="GP168" s="67"/>
      <c r="GQ168" s="67"/>
      <c r="GR168" s="67"/>
      <c r="GS168" s="67"/>
      <c r="GT168" s="67"/>
      <c r="GU168" s="67"/>
      <c r="GV168" s="67"/>
      <c r="GW168" s="67"/>
      <c r="GX168" s="67"/>
      <c r="GY168" s="67"/>
      <c r="GZ168" s="67"/>
      <c r="HA168" s="67"/>
      <c r="HB168" s="67"/>
      <c r="HC168" s="67"/>
      <c r="HD168" s="67"/>
      <c r="HE168" s="67"/>
      <c r="HF168" s="67"/>
      <c r="HG168" s="67"/>
      <c r="HH168" s="67"/>
      <c r="HI168" s="67"/>
      <c r="HJ168" s="67"/>
      <c r="HK168" s="67"/>
      <c r="HL168" s="67"/>
      <c r="HM168" s="67"/>
      <c r="HN168" s="67"/>
      <c r="HO168" s="67"/>
      <c r="HP168" s="67"/>
      <c r="HQ168" s="67"/>
      <c r="HR168" s="67"/>
      <c r="HS168" s="67"/>
      <c r="HT168" s="67"/>
      <c r="HU168" s="67"/>
      <c r="HV168" s="67"/>
      <c r="HW168" s="67"/>
      <c r="HX168" s="67"/>
      <c r="HY168" s="67"/>
      <c r="HZ168" s="67"/>
      <c r="IA168" s="67"/>
      <c r="IB168" s="67"/>
      <c r="IC168" s="67"/>
      <c r="ID168" s="67"/>
      <c r="IE168" s="67"/>
      <c r="IF168" s="67"/>
      <c r="IG168" s="67"/>
      <c r="IH168" s="67"/>
      <c r="II168" s="67"/>
      <c r="IJ168" s="67"/>
      <c r="IK168" s="67"/>
      <c r="IL168" s="67"/>
      <c r="IM168" s="67"/>
      <c r="IN168" s="67"/>
      <c r="IO168" s="67"/>
      <c r="IP168" s="67"/>
      <c r="IQ168" s="67"/>
      <c r="IR168" s="67"/>
      <c r="IS168" s="67"/>
      <c r="IT168" s="67"/>
      <c r="IU168" s="67"/>
      <c r="IV168" s="67"/>
    </row>
    <row r="169" spans="1:256" s="68" customFormat="1" ht="12" customHeight="1" x14ac:dyDescent="0.2">
      <c r="A169" s="82"/>
      <c r="B169" s="112"/>
      <c r="C169" s="112"/>
      <c r="D169" s="112"/>
      <c r="E169" s="112"/>
      <c r="F169" s="112"/>
      <c r="G169" s="112"/>
      <c r="H169" s="112"/>
      <c r="I169" s="112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  <c r="FO169" s="67"/>
      <c r="FP169" s="67"/>
      <c r="FQ169" s="67"/>
      <c r="FR169" s="67"/>
      <c r="FS169" s="67"/>
      <c r="FT169" s="67"/>
      <c r="FU169" s="67"/>
      <c r="FV169" s="67"/>
      <c r="FW169" s="67"/>
      <c r="FX169" s="67"/>
      <c r="FY169" s="67"/>
      <c r="FZ169" s="67"/>
      <c r="GA169" s="67"/>
      <c r="GB169" s="67"/>
      <c r="GC169" s="67"/>
      <c r="GD169" s="67"/>
      <c r="GE169" s="67"/>
      <c r="GF169" s="67"/>
      <c r="GG169" s="67"/>
      <c r="GH169" s="67"/>
      <c r="GI169" s="67"/>
      <c r="GJ169" s="67"/>
      <c r="GK169" s="67"/>
      <c r="GL169" s="67"/>
      <c r="GM169" s="67"/>
      <c r="GN169" s="67"/>
      <c r="GO169" s="67"/>
      <c r="GP169" s="67"/>
      <c r="GQ169" s="67"/>
      <c r="GR169" s="67"/>
      <c r="GS169" s="67"/>
      <c r="GT169" s="67"/>
      <c r="GU169" s="67"/>
      <c r="GV169" s="67"/>
      <c r="GW169" s="67"/>
      <c r="GX169" s="67"/>
      <c r="GY169" s="67"/>
      <c r="GZ169" s="67"/>
      <c r="HA169" s="67"/>
      <c r="HB169" s="67"/>
      <c r="HC169" s="67"/>
      <c r="HD169" s="67"/>
      <c r="HE169" s="67"/>
      <c r="HF169" s="67"/>
      <c r="HG169" s="67"/>
      <c r="HH169" s="67"/>
      <c r="HI169" s="67"/>
      <c r="HJ169" s="67"/>
      <c r="HK169" s="67"/>
      <c r="HL169" s="67"/>
      <c r="HM169" s="67"/>
      <c r="HN169" s="67"/>
      <c r="HO169" s="67"/>
      <c r="HP169" s="67"/>
      <c r="HQ169" s="67"/>
      <c r="HR169" s="67"/>
      <c r="HS169" s="67"/>
      <c r="HT169" s="67"/>
      <c r="HU169" s="67"/>
      <c r="HV169" s="67"/>
      <c r="HW169" s="67"/>
      <c r="HX169" s="67"/>
      <c r="HY169" s="67"/>
      <c r="HZ169" s="67"/>
      <c r="IA169" s="67"/>
      <c r="IB169" s="67"/>
      <c r="IC169" s="67"/>
      <c r="ID169" s="67"/>
      <c r="IE169" s="67"/>
      <c r="IF169" s="67"/>
      <c r="IG169" s="67"/>
      <c r="IH169" s="67"/>
      <c r="II169" s="67"/>
      <c r="IJ169" s="67"/>
      <c r="IK169" s="67"/>
      <c r="IL169" s="67"/>
      <c r="IM169" s="67"/>
      <c r="IN169" s="67"/>
      <c r="IO169" s="67"/>
      <c r="IP169" s="67"/>
      <c r="IQ169" s="67"/>
      <c r="IR169" s="67"/>
      <c r="IS169" s="67"/>
      <c r="IT169" s="67"/>
      <c r="IU169" s="67"/>
      <c r="IV169" s="67"/>
    </row>
    <row r="170" spans="1:256" s="68" customFormat="1" ht="12" customHeight="1" x14ac:dyDescent="0.2">
      <c r="A170" s="113" t="s">
        <v>84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  <c r="FO170" s="67"/>
      <c r="FP170" s="67"/>
      <c r="FQ170" s="67"/>
      <c r="FR170" s="67"/>
      <c r="FS170" s="67"/>
      <c r="FT170" s="67"/>
      <c r="FU170" s="67"/>
      <c r="FV170" s="67"/>
      <c r="FW170" s="67"/>
      <c r="FX170" s="67"/>
      <c r="FY170" s="67"/>
      <c r="FZ170" s="67"/>
      <c r="GA170" s="67"/>
      <c r="GB170" s="67"/>
      <c r="GC170" s="67"/>
      <c r="GD170" s="67"/>
      <c r="GE170" s="67"/>
      <c r="GF170" s="67"/>
      <c r="GG170" s="67"/>
      <c r="GH170" s="67"/>
      <c r="GI170" s="67"/>
      <c r="GJ170" s="67"/>
      <c r="GK170" s="67"/>
      <c r="GL170" s="67"/>
      <c r="GM170" s="67"/>
      <c r="GN170" s="67"/>
      <c r="GO170" s="67"/>
      <c r="GP170" s="67"/>
      <c r="GQ170" s="67"/>
      <c r="GR170" s="67"/>
      <c r="GS170" s="67"/>
      <c r="GT170" s="67"/>
      <c r="GU170" s="67"/>
      <c r="GV170" s="67"/>
      <c r="GW170" s="67"/>
      <c r="GX170" s="67"/>
      <c r="GY170" s="67"/>
      <c r="GZ170" s="67"/>
      <c r="HA170" s="67"/>
      <c r="HB170" s="67"/>
      <c r="HC170" s="67"/>
      <c r="HD170" s="67"/>
      <c r="HE170" s="67"/>
      <c r="HF170" s="67"/>
      <c r="HG170" s="67"/>
      <c r="HH170" s="67"/>
      <c r="HI170" s="67"/>
      <c r="HJ170" s="67"/>
      <c r="HK170" s="67"/>
      <c r="HL170" s="67"/>
      <c r="HM170" s="67"/>
      <c r="HN170" s="67"/>
      <c r="HO170" s="67"/>
      <c r="HP170" s="67"/>
      <c r="HQ170" s="67"/>
      <c r="HR170" s="67"/>
      <c r="HS170" s="67"/>
      <c r="HT170" s="67"/>
      <c r="HU170" s="67"/>
      <c r="HV170" s="67"/>
      <c r="HW170" s="67"/>
      <c r="HX170" s="67"/>
      <c r="HY170" s="67"/>
      <c r="HZ170" s="67"/>
      <c r="IA170" s="67"/>
      <c r="IB170" s="67"/>
      <c r="IC170" s="67"/>
      <c r="ID170" s="67"/>
      <c r="IE170" s="67"/>
      <c r="IF170" s="67"/>
      <c r="IG170" s="67"/>
      <c r="IH170" s="67"/>
      <c r="II170" s="67"/>
      <c r="IJ170" s="67"/>
      <c r="IK170" s="67"/>
      <c r="IL170" s="67"/>
      <c r="IM170" s="67"/>
      <c r="IN170" s="67"/>
      <c r="IO170" s="67"/>
      <c r="IP170" s="67"/>
      <c r="IQ170" s="67"/>
      <c r="IR170" s="67"/>
      <c r="IS170" s="67"/>
      <c r="IT170" s="67"/>
      <c r="IU170" s="67"/>
      <c r="IV170" s="67"/>
    </row>
    <row r="171" spans="1:256" s="68" customFormat="1" ht="12" customHeight="1" x14ac:dyDescent="0.2">
      <c r="A171" s="113" t="s">
        <v>85</v>
      </c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  <c r="FO171" s="67"/>
      <c r="FP171" s="67"/>
      <c r="FQ171" s="67"/>
      <c r="FR171" s="67"/>
      <c r="FS171" s="67"/>
      <c r="FT171" s="67"/>
      <c r="FU171" s="67"/>
      <c r="FV171" s="67"/>
      <c r="FW171" s="67"/>
      <c r="FX171" s="67"/>
      <c r="FY171" s="67"/>
      <c r="FZ171" s="67"/>
      <c r="GA171" s="67"/>
      <c r="GB171" s="67"/>
      <c r="GC171" s="67"/>
      <c r="GD171" s="67"/>
      <c r="GE171" s="67"/>
      <c r="GF171" s="67"/>
      <c r="GG171" s="67"/>
      <c r="GH171" s="67"/>
      <c r="GI171" s="67"/>
      <c r="GJ171" s="67"/>
      <c r="GK171" s="67"/>
      <c r="GL171" s="67"/>
      <c r="GM171" s="67"/>
      <c r="GN171" s="67"/>
      <c r="GO171" s="67"/>
      <c r="GP171" s="67"/>
      <c r="GQ171" s="67"/>
      <c r="GR171" s="67"/>
      <c r="GS171" s="67"/>
      <c r="GT171" s="67"/>
      <c r="GU171" s="67"/>
      <c r="GV171" s="67"/>
      <c r="GW171" s="67"/>
      <c r="GX171" s="67"/>
      <c r="GY171" s="67"/>
      <c r="GZ171" s="67"/>
      <c r="HA171" s="67"/>
      <c r="HB171" s="67"/>
      <c r="HC171" s="67"/>
      <c r="HD171" s="67"/>
      <c r="HE171" s="67"/>
      <c r="HF171" s="67"/>
      <c r="HG171" s="67"/>
      <c r="HH171" s="67"/>
      <c r="HI171" s="67"/>
      <c r="HJ171" s="67"/>
      <c r="HK171" s="67"/>
      <c r="HL171" s="67"/>
      <c r="HM171" s="67"/>
      <c r="HN171" s="67"/>
      <c r="HO171" s="67"/>
      <c r="HP171" s="67"/>
      <c r="HQ171" s="67"/>
      <c r="HR171" s="67"/>
      <c r="HS171" s="67"/>
      <c r="HT171" s="67"/>
      <c r="HU171" s="67"/>
      <c r="HV171" s="67"/>
      <c r="HW171" s="67"/>
      <c r="HX171" s="67"/>
      <c r="HY171" s="67"/>
      <c r="HZ171" s="67"/>
      <c r="IA171" s="67"/>
      <c r="IB171" s="67"/>
      <c r="IC171" s="67"/>
      <c r="ID171" s="67"/>
      <c r="IE171" s="67"/>
      <c r="IF171" s="67"/>
      <c r="IG171" s="67"/>
      <c r="IH171" s="67"/>
      <c r="II171" s="67"/>
      <c r="IJ171" s="67"/>
      <c r="IK171" s="67"/>
      <c r="IL171" s="67"/>
      <c r="IM171" s="67"/>
      <c r="IN171" s="67"/>
      <c r="IO171" s="67"/>
      <c r="IP171" s="67"/>
      <c r="IQ171" s="67"/>
      <c r="IR171" s="67"/>
      <c r="IS171" s="67"/>
      <c r="IT171" s="67"/>
      <c r="IU171" s="67"/>
      <c r="IV171" s="67"/>
    </row>
    <row r="172" spans="1:256" s="68" customFormat="1" ht="12" customHeight="1" x14ac:dyDescent="0.2">
      <c r="A172" s="115" t="s">
        <v>86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  <c r="FO172" s="67"/>
      <c r="FP172" s="67"/>
      <c r="FQ172" s="67"/>
      <c r="FR172" s="67"/>
      <c r="FS172" s="67"/>
      <c r="FT172" s="67"/>
      <c r="FU172" s="67"/>
      <c r="FV172" s="67"/>
      <c r="FW172" s="67"/>
      <c r="FX172" s="67"/>
      <c r="FY172" s="67"/>
      <c r="FZ172" s="67"/>
      <c r="GA172" s="67"/>
      <c r="GB172" s="67"/>
      <c r="GC172" s="67"/>
      <c r="GD172" s="67"/>
      <c r="GE172" s="67"/>
      <c r="GF172" s="67"/>
      <c r="GG172" s="67"/>
      <c r="GH172" s="67"/>
      <c r="GI172" s="67"/>
      <c r="GJ172" s="67"/>
      <c r="GK172" s="67"/>
      <c r="GL172" s="67"/>
      <c r="GM172" s="67"/>
      <c r="GN172" s="67"/>
      <c r="GO172" s="67"/>
      <c r="GP172" s="67"/>
      <c r="GQ172" s="67"/>
      <c r="GR172" s="67"/>
      <c r="GS172" s="67"/>
      <c r="GT172" s="67"/>
      <c r="GU172" s="67"/>
      <c r="GV172" s="67"/>
      <c r="GW172" s="67"/>
      <c r="GX172" s="67"/>
      <c r="GY172" s="67"/>
      <c r="GZ172" s="67"/>
      <c r="HA172" s="67"/>
      <c r="HB172" s="67"/>
      <c r="HC172" s="67"/>
      <c r="HD172" s="67"/>
      <c r="HE172" s="67"/>
      <c r="HF172" s="67"/>
      <c r="HG172" s="67"/>
      <c r="HH172" s="67"/>
      <c r="HI172" s="67"/>
      <c r="HJ172" s="67"/>
      <c r="HK172" s="67"/>
      <c r="HL172" s="67"/>
      <c r="HM172" s="67"/>
      <c r="HN172" s="67"/>
      <c r="HO172" s="67"/>
      <c r="HP172" s="67"/>
      <c r="HQ172" s="67"/>
      <c r="HR172" s="67"/>
      <c r="HS172" s="67"/>
      <c r="HT172" s="67"/>
      <c r="HU172" s="67"/>
      <c r="HV172" s="67"/>
      <c r="HW172" s="67"/>
      <c r="HX172" s="67"/>
      <c r="HY172" s="67"/>
      <c r="HZ172" s="67"/>
      <c r="IA172" s="67"/>
      <c r="IB172" s="67"/>
      <c r="IC172" s="67"/>
      <c r="ID172" s="67"/>
      <c r="IE172" s="67"/>
      <c r="IF172" s="67"/>
      <c r="IG172" s="67"/>
      <c r="IH172" s="67"/>
      <c r="II172" s="67"/>
      <c r="IJ172" s="67"/>
      <c r="IK172" s="67"/>
      <c r="IL172" s="67"/>
      <c r="IM172" s="67"/>
      <c r="IN172" s="67"/>
      <c r="IO172" s="67"/>
      <c r="IP172" s="67"/>
      <c r="IQ172" s="67"/>
      <c r="IR172" s="67"/>
      <c r="IS172" s="67"/>
      <c r="IT172" s="67"/>
      <c r="IU172" s="67"/>
      <c r="IV172" s="67"/>
    </row>
    <row r="173" spans="1:256" s="68" customFormat="1" ht="12" customHeight="1" x14ac:dyDescent="0.2">
      <c r="A173" s="115" t="s">
        <v>87</v>
      </c>
      <c r="B173" s="115"/>
      <c r="C173" s="115"/>
      <c r="D173" s="115"/>
      <c r="E173" s="115"/>
      <c r="F173" s="115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  <c r="FO173" s="67"/>
      <c r="FP173" s="67"/>
      <c r="FQ173" s="67"/>
      <c r="FR173" s="67"/>
      <c r="FS173" s="67"/>
      <c r="FT173" s="67"/>
      <c r="FU173" s="67"/>
      <c r="FV173" s="67"/>
      <c r="FW173" s="67"/>
      <c r="FX173" s="67"/>
      <c r="FY173" s="67"/>
      <c r="FZ173" s="67"/>
      <c r="GA173" s="67"/>
      <c r="GB173" s="67"/>
      <c r="GC173" s="67"/>
      <c r="GD173" s="67"/>
      <c r="GE173" s="67"/>
      <c r="GF173" s="67"/>
      <c r="GG173" s="67"/>
      <c r="GH173" s="67"/>
      <c r="GI173" s="67"/>
      <c r="GJ173" s="67"/>
      <c r="GK173" s="67"/>
      <c r="GL173" s="67"/>
      <c r="GM173" s="67"/>
      <c r="GN173" s="67"/>
      <c r="GO173" s="67"/>
      <c r="GP173" s="67"/>
      <c r="GQ173" s="67"/>
      <c r="GR173" s="67"/>
      <c r="GS173" s="67"/>
      <c r="GT173" s="67"/>
      <c r="GU173" s="67"/>
      <c r="GV173" s="67"/>
      <c r="GW173" s="67"/>
      <c r="GX173" s="67"/>
      <c r="GY173" s="67"/>
      <c r="GZ173" s="67"/>
      <c r="HA173" s="67"/>
      <c r="HB173" s="67"/>
      <c r="HC173" s="67"/>
      <c r="HD173" s="67"/>
      <c r="HE173" s="67"/>
      <c r="HF173" s="67"/>
      <c r="HG173" s="67"/>
      <c r="HH173" s="67"/>
      <c r="HI173" s="67"/>
      <c r="HJ173" s="67"/>
      <c r="HK173" s="67"/>
      <c r="HL173" s="67"/>
      <c r="HM173" s="67"/>
      <c r="HN173" s="67"/>
      <c r="HO173" s="67"/>
      <c r="HP173" s="67"/>
      <c r="HQ173" s="67"/>
      <c r="HR173" s="67"/>
      <c r="HS173" s="67"/>
      <c r="HT173" s="67"/>
      <c r="HU173" s="67"/>
      <c r="HV173" s="67"/>
      <c r="HW173" s="67"/>
      <c r="HX173" s="67"/>
      <c r="HY173" s="67"/>
      <c r="HZ173" s="67"/>
      <c r="IA173" s="67"/>
      <c r="IB173" s="67"/>
      <c r="IC173" s="67"/>
      <c r="ID173" s="67"/>
      <c r="IE173" s="67"/>
      <c r="IF173" s="67"/>
      <c r="IG173" s="67"/>
      <c r="IH173" s="67"/>
      <c r="II173" s="67"/>
      <c r="IJ173" s="67"/>
      <c r="IK173" s="67"/>
      <c r="IL173" s="67"/>
      <c r="IM173" s="67"/>
      <c r="IN173" s="67"/>
      <c r="IO173" s="67"/>
      <c r="IP173" s="67"/>
      <c r="IQ173" s="67"/>
      <c r="IR173" s="67"/>
      <c r="IS173" s="67"/>
      <c r="IT173" s="67"/>
      <c r="IU173" s="67"/>
      <c r="IV173" s="67"/>
    </row>
    <row r="174" spans="1:256" s="68" customFormat="1" ht="12.75" customHeight="1" x14ac:dyDescent="0.2">
      <c r="A174" s="116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  <c r="FO174" s="67"/>
      <c r="FP174" s="67"/>
      <c r="FQ174" s="67"/>
      <c r="FR174" s="67"/>
      <c r="FS174" s="67"/>
      <c r="FT174" s="67"/>
      <c r="FU174" s="67"/>
      <c r="FV174" s="67"/>
      <c r="FW174" s="67"/>
      <c r="FX174" s="67"/>
      <c r="FY174" s="67"/>
      <c r="FZ174" s="67"/>
      <c r="GA174" s="67"/>
      <c r="GB174" s="67"/>
      <c r="GC174" s="67"/>
      <c r="GD174" s="67"/>
      <c r="GE174" s="67"/>
      <c r="GF174" s="67"/>
      <c r="GG174" s="67"/>
      <c r="GH174" s="67"/>
      <c r="GI174" s="67"/>
      <c r="GJ174" s="67"/>
      <c r="GK174" s="67"/>
      <c r="GL174" s="67"/>
      <c r="GM174" s="67"/>
      <c r="GN174" s="67"/>
      <c r="GO174" s="67"/>
      <c r="GP174" s="67"/>
      <c r="GQ174" s="67"/>
      <c r="GR174" s="67"/>
      <c r="GS174" s="67"/>
      <c r="GT174" s="67"/>
      <c r="GU174" s="67"/>
      <c r="GV174" s="67"/>
      <c r="GW174" s="67"/>
      <c r="GX174" s="67"/>
      <c r="GY174" s="67"/>
      <c r="GZ174" s="67"/>
      <c r="HA174" s="67"/>
      <c r="HB174" s="67"/>
      <c r="HC174" s="67"/>
      <c r="HD174" s="67"/>
      <c r="HE174" s="67"/>
      <c r="HF174" s="67"/>
      <c r="HG174" s="67"/>
      <c r="HH174" s="67"/>
      <c r="HI174" s="67"/>
      <c r="HJ174" s="67"/>
      <c r="HK174" s="67"/>
      <c r="HL174" s="67"/>
      <c r="HM174" s="67"/>
      <c r="HN174" s="67"/>
      <c r="HO174" s="67"/>
      <c r="HP174" s="67"/>
      <c r="HQ174" s="67"/>
      <c r="HR174" s="67"/>
      <c r="HS174" s="67"/>
      <c r="HT174" s="67"/>
      <c r="HU174" s="67"/>
      <c r="HV174" s="67"/>
      <c r="HW174" s="67"/>
      <c r="HX174" s="67"/>
      <c r="HY174" s="67"/>
      <c r="HZ174" s="67"/>
      <c r="IA174" s="67"/>
      <c r="IB174" s="67"/>
      <c r="IC174" s="67"/>
      <c r="ID174" s="67"/>
      <c r="IE174" s="67"/>
      <c r="IF174" s="67"/>
      <c r="IG174" s="67"/>
      <c r="IH174" s="67"/>
      <c r="II174" s="67"/>
      <c r="IJ174" s="67"/>
      <c r="IK174" s="67"/>
      <c r="IL174" s="67"/>
      <c r="IM174" s="67"/>
      <c r="IN174" s="67"/>
      <c r="IO174" s="67"/>
      <c r="IP174" s="67"/>
      <c r="IQ174" s="67"/>
      <c r="IR174" s="67"/>
      <c r="IS174" s="67"/>
      <c r="IT174" s="67"/>
      <c r="IU174" s="67"/>
      <c r="IV174" s="67"/>
    </row>
    <row r="175" spans="1:256" s="68" customFormat="1" ht="12" customHeight="1" x14ac:dyDescent="0.2">
      <c r="A175" s="250" t="s">
        <v>58</v>
      </c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  <c r="FO175" s="67"/>
      <c r="FP175" s="67"/>
      <c r="FQ175" s="67"/>
      <c r="FR175" s="67"/>
      <c r="FS175" s="67"/>
      <c r="FT175" s="67"/>
      <c r="FU175" s="67"/>
      <c r="FV175" s="67"/>
      <c r="FW175" s="67"/>
      <c r="FX175" s="67"/>
      <c r="FY175" s="67"/>
      <c r="FZ175" s="67"/>
      <c r="GA175" s="67"/>
      <c r="GB175" s="67"/>
      <c r="GC175" s="67"/>
      <c r="GD175" s="67"/>
      <c r="GE175" s="67"/>
      <c r="GF175" s="67"/>
      <c r="GG175" s="67"/>
      <c r="GH175" s="67"/>
      <c r="GI175" s="67"/>
      <c r="GJ175" s="67"/>
      <c r="GK175" s="67"/>
      <c r="GL175" s="67"/>
      <c r="GM175" s="67"/>
      <c r="GN175" s="67"/>
      <c r="GO175" s="67"/>
      <c r="GP175" s="67"/>
      <c r="GQ175" s="67"/>
      <c r="GR175" s="67"/>
      <c r="GS175" s="67"/>
      <c r="GT175" s="67"/>
      <c r="GU175" s="67"/>
      <c r="GV175" s="67"/>
      <c r="GW175" s="67"/>
      <c r="GX175" s="67"/>
      <c r="GY175" s="67"/>
      <c r="GZ175" s="67"/>
      <c r="HA175" s="67"/>
      <c r="HB175" s="67"/>
      <c r="HC175" s="67"/>
      <c r="HD175" s="67"/>
      <c r="HE175" s="67"/>
      <c r="HF175" s="67"/>
      <c r="HG175" s="67"/>
      <c r="HH175" s="67"/>
      <c r="HI175" s="67"/>
      <c r="HJ175" s="67"/>
      <c r="HK175" s="67"/>
      <c r="HL175" s="67"/>
      <c r="HM175" s="67"/>
      <c r="HN175" s="67"/>
      <c r="HO175" s="67"/>
      <c r="HP175" s="67"/>
      <c r="HQ175" s="67"/>
      <c r="HR175" s="67"/>
      <c r="HS175" s="67"/>
      <c r="HT175" s="67"/>
      <c r="HU175" s="67"/>
      <c r="HV175" s="67"/>
      <c r="HW175" s="67"/>
      <c r="HX175" s="67"/>
      <c r="HY175" s="67"/>
      <c r="HZ175" s="67"/>
      <c r="IA175" s="67"/>
      <c r="IB175" s="67"/>
      <c r="IC175" s="67"/>
      <c r="ID175" s="67"/>
      <c r="IE175" s="67"/>
      <c r="IF175" s="67"/>
      <c r="IG175" s="67"/>
      <c r="IH175" s="67"/>
      <c r="II175" s="67"/>
      <c r="IJ175" s="67"/>
      <c r="IK175" s="67"/>
      <c r="IL175" s="67"/>
      <c r="IM175" s="67"/>
      <c r="IN175" s="67"/>
      <c r="IO175" s="67"/>
      <c r="IP175" s="67"/>
      <c r="IQ175" s="67"/>
      <c r="IR175" s="67"/>
      <c r="IS175" s="67"/>
      <c r="IT175" s="67"/>
      <c r="IU175" s="67"/>
      <c r="IV175" s="67"/>
    </row>
    <row r="176" spans="1:256" s="68" customFormat="1" ht="12" customHeight="1" x14ac:dyDescent="0.2">
      <c r="A176" s="82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  <c r="FO176" s="67"/>
      <c r="FP176" s="67"/>
      <c r="FQ176" s="67"/>
      <c r="FR176" s="67"/>
      <c r="FS176" s="67"/>
      <c r="FT176" s="67"/>
      <c r="FU176" s="67"/>
      <c r="FV176" s="67"/>
      <c r="FW176" s="67"/>
      <c r="FX176" s="67"/>
      <c r="FY176" s="67"/>
      <c r="FZ176" s="67"/>
      <c r="GA176" s="67"/>
      <c r="GB176" s="67"/>
      <c r="GC176" s="67"/>
      <c r="GD176" s="67"/>
      <c r="GE176" s="67"/>
      <c r="GF176" s="67"/>
      <c r="GG176" s="67"/>
      <c r="GH176" s="67"/>
      <c r="GI176" s="67"/>
      <c r="GJ176" s="67"/>
      <c r="GK176" s="67"/>
      <c r="GL176" s="67"/>
      <c r="GM176" s="67"/>
      <c r="GN176" s="67"/>
      <c r="GO176" s="67"/>
      <c r="GP176" s="67"/>
      <c r="GQ176" s="67"/>
      <c r="GR176" s="67"/>
      <c r="GS176" s="67"/>
      <c r="GT176" s="67"/>
      <c r="GU176" s="67"/>
      <c r="GV176" s="67"/>
      <c r="GW176" s="67"/>
      <c r="GX176" s="67"/>
      <c r="GY176" s="67"/>
      <c r="GZ176" s="67"/>
      <c r="HA176" s="67"/>
      <c r="HB176" s="67"/>
      <c r="HC176" s="67"/>
      <c r="HD176" s="67"/>
      <c r="HE176" s="67"/>
      <c r="HF176" s="67"/>
      <c r="HG176" s="67"/>
      <c r="HH176" s="67"/>
      <c r="HI176" s="67"/>
      <c r="HJ176" s="67"/>
      <c r="HK176" s="67"/>
      <c r="HL176" s="67"/>
      <c r="HM176" s="67"/>
      <c r="HN176" s="67"/>
      <c r="HO176" s="67"/>
      <c r="HP176" s="67"/>
      <c r="HQ176" s="67"/>
      <c r="HR176" s="67"/>
      <c r="HS176" s="67"/>
      <c r="HT176" s="67"/>
      <c r="HU176" s="67"/>
      <c r="HV176" s="67"/>
      <c r="HW176" s="67"/>
      <c r="HX176" s="67"/>
      <c r="HY176" s="67"/>
      <c r="HZ176" s="67"/>
      <c r="IA176" s="67"/>
      <c r="IB176" s="67"/>
      <c r="IC176" s="67"/>
      <c r="ID176" s="67"/>
      <c r="IE176" s="67"/>
      <c r="IF176" s="67"/>
      <c r="IG176" s="67"/>
      <c r="IH176" s="67"/>
      <c r="II176" s="67"/>
      <c r="IJ176" s="67"/>
      <c r="IK176" s="67"/>
      <c r="IL176" s="67"/>
      <c r="IM176" s="67"/>
      <c r="IN176" s="67"/>
      <c r="IO176" s="67"/>
      <c r="IP176" s="67"/>
      <c r="IQ176" s="67"/>
      <c r="IR176" s="67"/>
      <c r="IS176" s="67"/>
      <c r="IT176" s="67"/>
      <c r="IU176" s="67"/>
      <c r="IV176" s="67"/>
    </row>
    <row r="177" spans="1:256" s="68" customFormat="1" ht="12" customHeight="1" x14ac:dyDescent="0.2">
      <c r="A177" s="82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  <c r="FO177" s="67"/>
      <c r="FP177" s="67"/>
      <c r="FQ177" s="67"/>
      <c r="FR177" s="67"/>
      <c r="FS177" s="67"/>
      <c r="FT177" s="67"/>
      <c r="FU177" s="67"/>
      <c r="FV177" s="67"/>
      <c r="FW177" s="67"/>
      <c r="FX177" s="67"/>
      <c r="FY177" s="67"/>
      <c r="FZ177" s="67"/>
      <c r="GA177" s="67"/>
      <c r="GB177" s="67"/>
      <c r="GC177" s="67"/>
      <c r="GD177" s="67"/>
      <c r="GE177" s="67"/>
      <c r="GF177" s="67"/>
      <c r="GG177" s="67"/>
      <c r="GH177" s="67"/>
      <c r="GI177" s="67"/>
      <c r="GJ177" s="67"/>
      <c r="GK177" s="67"/>
      <c r="GL177" s="67"/>
      <c r="GM177" s="67"/>
      <c r="GN177" s="67"/>
      <c r="GO177" s="67"/>
      <c r="GP177" s="67"/>
      <c r="GQ177" s="67"/>
      <c r="GR177" s="67"/>
      <c r="GS177" s="67"/>
      <c r="GT177" s="67"/>
      <c r="GU177" s="67"/>
      <c r="GV177" s="67"/>
      <c r="GW177" s="67"/>
      <c r="GX177" s="67"/>
      <c r="GY177" s="67"/>
      <c r="GZ177" s="67"/>
      <c r="HA177" s="67"/>
      <c r="HB177" s="67"/>
      <c r="HC177" s="67"/>
      <c r="HD177" s="67"/>
      <c r="HE177" s="67"/>
      <c r="HF177" s="67"/>
      <c r="HG177" s="67"/>
      <c r="HH177" s="67"/>
      <c r="HI177" s="67"/>
      <c r="HJ177" s="67"/>
      <c r="HK177" s="67"/>
      <c r="HL177" s="67"/>
      <c r="HM177" s="67"/>
      <c r="HN177" s="67"/>
      <c r="HO177" s="67"/>
      <c r="HP177" s="67"/>
      <c r="HQ177" s="67"/>
      <c r="HR177" s="67"/>
      <c r="HS177" s="67"/>
      <c r="HT177" s="67"/>
      <c r="HU177" s="67"/>
      <c r="HV177" s="67"/>
      <c r="HW177" s="67"/>
      <c r="HX177" s="67"/>
      <c r="HY177" s="67"/>
      <c r="HZ177" s="67"/>
      <c r="IA177" s="67"/>
      <c r="IB177" s="67"/>
      <c r="IC177" s="67"/>
      <c r="ID177" s="67"/>
      <c r="IE177" s="67"/>
      <c r="IF177" s="67"/>
      <c r="IG177" s="67"/>
      <c r="IH177" s="67"/>
      <c r="II177" s="67"/>
      <c r="IJ177" s="67"/>
      <c r="IK177" s="67"/>
      <c r="IL177" s="67"/>
      <c r="IM177" s="67"/>
      <c r="IN177" s="67"/>
      <c r="IO177" s="67"/>
      <c r="IP177" s="67"/>
      <c r="IQ177" s="67"/>
      <c r="IR177" s="67"/>
      <c r="IS177" s="67"/>
      <c r="IT177" s="67"/>
      <c r="IU177" s="67"/>
      <c r="IV177" s="67"/>
    </row>
  </sheetData>
  <mergeCells count="1">
    <mergeCell ref="A2:P6"/>
  </mergeCells>
  <pageMargins left="0.70000000000000007" right="0.70000000000000007" top="1.0456692913385826" bottom="1.0456692913385826" header="0.74999999999999989" footer="0.74999999999999989"/>
  <pageSetup paperSize="0" scale="50" fitToWidth="0" fitToHeight="0" pageOrder="overThenDown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5"/>
  <sheetViews>
    <sheetView workbookViewId="0"/>
  </sheetViews>
  <sheetFormatPr defaultRowHeight="14.25" x14ac:dyDescent="0.2"/>
  <cols>
    <col min="1" max="1" width="41.625" customWidth="1"/>
    <col min="2" max="9" width="8.125" customWidth="1"/>
    <col min="10" max="10" width="9.5" customWidth="1"/>
    <col min="11" max="11" width="10.5" customWidth="1"/>
    <col min="12" max="15" width="8.125" style="68" customWidth="1"/>
    <col min="16" max="256" width="8.125" customWidth="1"/>
  </cols>
  <sheetData>
    <row r="1" spans="1:11" s="68" customFormat="1" x14ac:dyDescent="0.2">
      <c r="A1" s="76"/>
      <c r="B1" s="77"/>
      <c r="C1" s="120"/>
      <c r="D1" s="77"/>
      <c r="E1" s="77"/>
      <c r="F1" s="77"/>
      <c r="G1" s="77"/>
      <c r="H1" s="77"/>
      <c r="I1" s="77"/>
      <c r="J1" s="121"/>
      <c r="K1" s="122"/>
    </row>
    <row r="2" spans="1:11" s="68" customFormat="1" ht="12.75" customHeight="1" x14ac:dyDescent="0.2">
      <c r="A2" s="257" t="s">
        <v>88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s="68" customFormat="1" ht="19.5" customHeight="1" x14ac:dyDescent="0.2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s="68" customFormat="1" ht="19.5" customHeight="1" x14ac:dyDescent="0.2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 s="68" customFormat="1" ht="19.5" customHeight="1" x14ac:dyDescent="0.2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1" s="68" customFormat="1" x14ac:dyDescent="0.2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</row>
    <row r="7" spans="1:11" s="68" customFormat="1" x14ac:dyDescent="0.2">
      <c r="A7" s="65" t="s">
        <v>1</v>
      </c>
      <c r="B7" s="66"/>
      <c r="C7" s="123"/>
      <c r="D7" s="66"/>
      <c r="E7" s="66"/>
      <c r="F7" s="66"/>
      <c r="G7" s="66"/>
      <c r="H7" s="67"/>
      <c r="I7" s="67"/>
      <c r="J7" s="124"/>
      <c r="K7" s="125"/>
    </row>
    <row r="8" spans="1:11" s="68" customFormat="1" ht="10.5" customHeight="1" x14ac:dyDescent="0.2">
      <c r="A8" s="126"/>
      <c r="B8" s="66"/>
      <c r="C8" s="123"/>
      <c r="D8" s="66"/>
      <c r="E8" s="66"/>
      <c r="F8" s="66"/>
      <c r="G8" s="66"/>
      <c r="H8" s="67"/>
      <c r="I8" s="67"/>
      <c r="J8" s="124"/>
      <c r="K8" s="125"/>
    </row>
    <row r="9" spans="1:11" s="68" customFormat="1" x14ac:dyDescent="0.2">
      <c r="A9" s="71" t="s">
        <v>60</v>
      </c>
      <c r="B9" s="127" t="s">
        <v>89</v>
      </c>
      <c r="C9" s="128" t="s">
        <v>90</v>
      </c>
      <c r="D9" s="128" t="s">
        <v>91</v>
      </c>
      <c r="E9" s="128" t="s">
        <v>92</v>
      </c>
      <c r="F9" s="128" t="s">
        <v>93</v>
      </c>
      <c r="G9" s="128" t="s">
        <v>94</v>
      </c>
      <c r="H9" s="128" t="s">
        <v>95</v>
      </c>
      <c r="I9" s="128" t="s">
        <v>96</v>
      </c>
      <c r="J9" s="129" t="s">
        <v>97</v>
      </c>
      <c r="K9" s="130" t="s">
        <v>98</v>
      </c>
    </row>
    <row r="10" spans="1:11" x14ac:dyDescent="0.2">
      <c r="A10" s="3" t="s">
        <v>99</v>
      </c>
      <c r="B10" s="5"/>
      <c r="C10" s="45"/>
      <c r="D10" s="50"/>
      <c r="E10" s="51"/>
      <c r="F10" s="5"/>
      <c r="G10" s="5"/>
      <c r="H10" s="5"/>
      <c r="I10" s="5"/>
      <c r="J10" s="52"/>
      <c r="K10" s="53"/>
    </row>
    <row r="11" spans="1:11" s="68" customFormat="1" ht="9.75" customHeight="1" x14ac:dyDescent="0.2">
      <c r="A11" s="69"/>
      <c r="B11" s="67"/>
      <c r="C11" s="88"/>
      <c r="D11" s="67"/>
      <c r="E11" s="67"/>
      <c r="F11" s="67"/>
      <c r="G11" s="67"/>
      <c r="H11" s="67"/>
      <c r="I11" s="67"/>
      <c r="J11" s="131"/>
      <c r="K11" s="132"/>
    </row>
    <row r="12" spans="1:11" x14ac:dyDescent="0.2">
      <c r="A12" s="7" t="s">
        <v>62</v>
      </c>
      <c r="B12" s="14">
        <v>2021</v>
      </c>
      <c r="C12" s="54">
        <v>198518</v>
      </c>
      <c r="D12" s="54">
        <v>930898</v>
      </c>
      <c r="E12" s="55">
        <v>229097</v>
      </c>
      <c r="F12" s="54">
        <v>876755</v>
      </c>
      <c r="G12" s="54">
        <v>839396</v>
      </c>
      <c r="H12" s="54">
        <v>927108</v>
      </c>
      <c r="I12" s="54">
        <v>852861</v>
      </c>
      <c r="J12" s="56">
        <v>4854633</v>
      </c>
      <c r="K12" s="57">
        <v>58983122</v>
      </c>
    </row>
    <row r="13" spans="1:11" s="68" customFormat="1" x14ac:dyDescent="0.2">
      <c r="A13" s="80" t="s">
        <v>100</v>
      </c>
      <c r="B13" s="133"/>
      <c r="C13" s="134">
        <f t="shared" ref="C13:J13" si="0">C12/$J$12*100</f>
        <v>4.0892483530680899</v>
      </c>
      <c r="D13" s="134">
        <f t="shared" si="0"/>
        <v>19.17545569356118</v>
      </c>
      <c r="E13" s="135">
        <f t="shared" si="0"/>
        <v>4.7191414881413287</v>
      </c>
      <c r="F13" s="134">
        <f t="shared" si="0"/>
        <v>18.060170562841723</v>
      </c>
      <c r="G13" s="134">
        <f t="shared" si="0"/>
        <v>17.290617025015074</v>
      </c>
      <c r="H13" s="134">
        <f t="shared" si="0"/>
        <v>19.097385940399615</v>
      </c>
      <c r="I13" s="134">
        <f t="shared" si="0"/>
        <v>17.56798093697299</v>
      </c>
      <c r="J13" s="136">
        <f t="shared" si="0"/>
        <v>100</v>
      </c>
      <c r="K13" s="137"/>
    </row>
    <row r="14" spans="1:11" s="68" customFormat="1" x14ac:dyDescent="0.2">
      <c r="A14" s="80" t="s">
        <v>101</v>
      </c>
      <c r="B14" s="133"/>
      <c r="C14" s="134">
        <f t="shared" ref="C14:K14" si="1">C12/$K$12*100</f>
        <v>0.33656746755453198</v>
      </c>
      <c r="D14" s="134">
        <f t="shared" si="1"/>
        <v>1.5782447053243471</v>
      </c>
      <c r="E14" s="135">
        <f t="shared" si="1"/>
        <v>0.38841111191096328</v>
      </c>
      <c r="F14" s="134">
        <f t="shared" si="1"/>
        <v>1.4864506493908545</v>
      </c>
      <c r="G14" s="134">
        <f t="shared" si="1"/>
        <v>1.4231121913146612</v>
      </c>
      <c r="H14" s="134">
        <f t="shared" si="1"/>
        <v>1.5718191383630051</v>
      </c>
      <c r="I14" s="134">
        <f t="shared" si="1"/>
        <v>1.4459407557300883</v>
      </c>
      <c r="J14" s="136">
        <f t="shared" si="1"/>
        <v>8.2305460195884521</v>
      </c>
      <c r="K14" s="138">
        <f t="shared" si="1"/>
        <v>100</v>
      </c>
    </row>
    <row r="15" spans="1:11" s="68" customFormat="1" ht="10.5" customHeight="1" x14ac:dyDescent="0.2">
      <c r="A15" s="67"/>
      <c r="B15" s="85"/>
      <c r="C15" s="139"/>
      <c r="D15" s="139"/>
      <c r="E15" s="140"/>
      <c r="F15" s="139"/>
      <c r="G15" s="139"/>
      <c r="H15" s="139"/>
      <c r="I15" s="139"/>
      <c r="J15" s="131"/>
      <c r="K15" s="141"/>
    </row>
    <row r="16" spans="1:11" x14ac:dyDescent="0.2">
      <c r="A16" s="7" t="s">
        <v>64</v>
      </c>
      <c r="B16" s="14">
        <v>2021</v>
      </c>
      <c r="C16" s="54">
        <v>12133</v>
      </c>
      <c r="D16" s="54">
        <v>97568</v>
      </c>
      <c r="E16" s="55">
        <v>19885</v>
      </c>
      <c r="F16" s="54">
        <v>90375</v>
      </c>
      <c r="G16" s="54">
        <v>91600</v>
      </c>
      <c r="H16" s="54">
        <v>115708</v>
      </c>
      <c r="I16" s="54">
        <v>80332</v>
      </c>
      <c r="J16" s="56">
        <v>507601</v>
      </c>
      <c r="K16" s="57">
        <v>5193669</v>
      </c>
    </row>
    <row r="17" spans="1:11" s="68" customFormat="1" x14ac:dyDescent="0.2">
      <c r="A17" s="80" t="s">
        <v>100</v>
      </c>
      <c r="B17" s="133"/>
      <c r="C17" s="134">
        <f t="shared" ref="C17:J17" si="2">C16/$J$16*100</f>
        <v>2.3902632185515791</v>
      </c>
      <c r="D17" s="134">
        <f t="shared" si="2"/>
        <v>19.221396332946547</v>
      </c>
      <c r="E17" s="135">
        <f t="shared" si="2"/>
        <v>3.9174469711446585</v>
      </c>
      <c r="F17" s="134">
        <f t="shared" si="2"/>
        <v>17.804338446929773</v>
      </c>
      <c r="G17" s="134">
        <f t="shared" si="2"/>
        <v>18.045669728783039</v>
      </c>
      <c r="H17" s="134">
        <f t="shared" si="2"/>
        <v>22.795069355655329</v>
      </c>
      <c r="I17" s="134">
        <f t="shared" si="2"/>
        <v>15.825815945989074</v>
      </c>
      <c r="J17" s="136">
        <f t="shared" si="2"/>
        <v>100</v>
      </c>
      <c r="K17" s="137"/>
    </row>
    <row r="18" spans="1:11" s="68" customFormat="1" x14ac:dyDescent="0.2">
      <c r="A18" s="80" t="s">
        <v>101</v>
      </c>
      <c r="B18" s="133"/>
      <c r="C18" s="134">
        <f t="shared" ref="C18:K18" si="3">C16/$K$16*100</f>
        <v>0.23361134488932583</v>
      </c>
      <c r="D18" s="134">
        <f t="shared" si="3"/>
        <v>1.8785948815760112</v>
      </c>
      <c r="E18" s="135">
        <f t="shared" si="3"/>
        <v>0.38286999036711816</v>
      </c>
      <c r="F18" s="134">
        <f t="shared" si="3"/>
        <v>1.7400993401774354</v>
      </c>
      <c r="G18" s="134">
        <f t="shared" si="3"/>
        <v>1.7636857489377933</v>
      </c>
      <c r="H18" s="134">
        <f t="shared" si="3"/>
        <v>2.2278662733416397</v>
      </c>
      <c r="I18" s="134">
        <f t="shared" si="3"/>
        <v>1.5467292967649653</v>
      </c>
      <c r="J18" s="136">
        <f t="shared" si="3"/>
        <v>9.7734568760542881</v>
      </c>
      <c r="K18" s="138">
        <f t="shared" si="3"/>
        <v>100</v>
      </c>
    </row>
    <row r="19" spans="1:11" s="68" customFormat="1" x14ac:dyDescent="0.2">
      <c r="A19" s="80"/>
      <c r="B19" s="81"/>
      <c r="C19" s="142"/>
      <c r="D19" s="142"/>
      <c r="E19" s="143"/>
      <c r="F19" s="142"/>
      <c r="G19" s="142"/>
      <c r="H19" s="142"/>
      <c r="I19" s="142"/>
      <c r="J19" s="144"/>
      <c r="K19" s="145"/>
    </row>
    <row r="20" spans="1:11" x14ac:dyDescent="0.2">
      <c r="A20" s="3" t="s">
        <v>102</v>
      </c>
      <c r="B20" s="5"/>
      <c r="C20" s="58"/>
      <c r="D20" s="58"/>
      <c r="E20" s="59"/>
      <c r="F20" s="58"/>
      <c r="G20" s="58"/>
      <c r="H20" s="58"/>
      <c r="I20" s="58"/>
      <c r="J20" s="60"/>
      <c r="K20" s="61"/>
    </row>
    <row r="21" spans="1:11" s="68" customFormat="1" x14ac:dyDescent="0.2">
      <c r="A21" s="69"/>
      <c r="B21" s="67"/>
      <c r="C21" s="146"/>
      <c r="D21" s="146"/>
      <c r="E21" s="147"/>
      <c r="F21" s="146"/>
      <c r="G21" s="146"/>
      <c r="H21" s="146"/>
      <c r="I21" s="146"/>
      <c r="J21" s="148"/>
      <c r="K21" s="149"/>
    </row>
    <row r="22" spans="1:11" s="68" customFormat="1" x14ac:dyDescent="0.2">
      <c r="A22" s="69" t="s">
        <v>103</v>
      </c>
      <c r="B22" s="133">
        <v>2021</v>
      </c>
      <c r="C22" s="139">
        <v>19676</v>
      </c>
      <c r="D22" s="139">
        <v>118496</v>
      </c>
      <c r="E22" s="140">
        <v>31636</v>
      </c>
      <c r="F22" s="139">
        <v>106576</v>
      </c>
      <c r="G22" s="139">
        <v>100508</v>
      </c>
      <c r="H22" s="139">
        <v>117849</v>
      </c>
      <c r="I22" s="139">
        <v>98742</v>
      </c>
      <c r="J22" s="131">
        <f>SUM(C22:I22)</f>
        <v>593483</v>
      </c>
      <c r="K22" s="132">
        <v>7405527</v>
      </c>
    </row>
    <row r="23" spans="1:11" s="68" customFormat="1" x14ac:dyDescent="0.2">
      <c r="A23" s="80" t="s">
        <v>100</v>
      </c>
      <c r="B23" s="133"/>
      <c r="C23" s="134">
        <f t="shared" ref="C23:J23" si="4">C22/$J$22*100</f>
        <v>3.3153434891985114</v>
      </c>
      <c r="D23" s="134">
        <f t="shared" si="4"/>
        <v>19.966199537307723</v>
      </c>
      <c r="E23" s="135">
        <f t="shared" si="4"/>
        <v>5.3305654921876453</v>
      </c>
      <c r="F23" s="134">
        <f t="shared" si="4"/>
        <v>17.957717407238285</v>
      </c>
      <c r="G23" s="134">
        <f t="shared" si="4"/>
        <v>16.935278685320387</v>
      </c>
      <c r="H23" s="134">
        <f t="shared" si="4"/>
        <v>19.857182092831639</v>
      </c>
      <c r="I23" s="134">
        <f t="shared" si="4"/>
        <v>16.637713295915805</v>
      </c>
      <c r="J23" s="136">
        <f t="shared" si="4"/>
        <v>100</v>
      </c>
      <c r="K23" s="137"/>
    </row>
    <row r="24" spans="1:11" s="68" customFormat="1" x14ac:dyDescent="0.2">
      <c r="A24" s="80" t="s">
        <v>101</v>
      </c>
      <c r="B24" s="85"/>
      <c r="C24" s="134">
        <f t="shared" ref="C24:K24" si="5">C22/$K$22*100</f>
        <v>0.26569344761014307</v>
      </c>
      <c r="D24" s="134">
        <f t="shared" si="5"/>
        <v>1.6001021939424431</v>
      </c>
      <c r="E24" s="135">
        <f t="shared" si="5"/>
        <v>0.4271944454459487</v>
      </c>
      <c r="F24" s="134">
        <f t="shared" si="5"/>
        <v>1.4391413332231453</v>
      </c>
      <c r="G24" s="134">
        <f t="shared" si="5"/>
        <v>1.3572025326489257</v>
      </c>
      <c r="H24" s="134">
        <f t="shared" si="5"/>
        <v>1.5913654760829312</v>
      </c>
      <c r="I24" s="134">
        <f t="shared" si="5"/>
        <v>1.3333554789551101</v>
      </c>
      <c r="J24" s="136">
        <f t="shared" si="5"/>
        <v>8.0140549079086458</v>
      </c>
      <c r="K24" s="138">
        <f t="shared" si="5"/>
        <v>100</v>
      </c>
    </row>
    <row r="25" spans="1:11" s="68" customFormat="1" x14ac:dyDescent="0.2">
      <c r="A25" s="67"/>
      <c r="B25" s="67"/>
      <c r="C25" s="139"/>
      <c r="D25" s="139"/>
      <c r="E25" s="140"/>
      <c r="F25" s="139"/>
      <c r="G25" s="139"/>
      <c r="H25" s="139"/>
      <c r="I25" s="139"/>
      <c r="J25" s="131"/>
      <c r="K25" s="132"/>
    </row>
    <row r="26" spans="1:11" s="68" customFormat="1" x14ac:dyDescent="0.2">
      <c r="A26" s="150" t="s">
        <v>104</v>
      </c>
      <c r="B26" s="133">
        <v>2021</v>
      </c>
      <c r="C26" s="139">
        <v>15111</v>
      </c>
      <c r="D26" s="139">
        <v>96651</v>
      </c>
      <c r="E26" s="140">
        <v>26091</v>
      </c>
      <c r="F26" s="139">
        <v>87343</v>
      </c>
      <c r="G26" s="139">
        <v>77016</v>
      </c>
      <c r="H26" s="139">
        <v>96671</v>
      </c>
      <c r="I26" s="139">
        <v>80336</v>
      </c>
      <c r="J26" s="131">
        <f>SUM(C26:I26)</f>
        <v>479219</v>
      </c>
      <c r="K26" s="132">
        <v>6067466</v>
      </c>
    </row>
    <row r="27" spans="1:11" s="68" customFormat="1" x14ac:dyDescent="0.2">
      <c r="A27" s="80" t="s">
        <v>100</v>
      </c>
      <c r="B27" s="133"/>
      <c r="C27" s="134">
        <f t="shared" ref="C27:J27" si="6">C26/$J$26*100</f>
        <v>3.1532556096481987</v>
      </c>
      <c r="D27" s="134">
        <f t="shared" si="6"/>
        <v>20.168440733777253</v>
      </c>
      <c r="E27" s="135">
        <f t="shared" si="6"/>
        <v>5.4444836285706542</v>
      </c>
      <c r="F27" s="134">
        <f t="shared" si="6"/>
        <v>18.22611373922987</v>
      </c>
      <c r="G27" s="134">
        <f t="shared" si="6"/>
        <v>16.071149098846249</v>
      </c>
      <c r="H27" s="134">
        <f t="shared" si="6"/>
        <v>20.172614191006616</v>
      </c>
      <c r="I27" s="134">
        <f t="shared" si="6"/>
        <v>16.763942998921159</v>
      </c>
      <c r="J27" s="136">
        <f t="shared" si="6"/>
        <v>100</v>
      </c>
      <c r="K27" s="137"/>
    </row>
    <row r="28" spans="1:11" s="68" customFormat="1" x14ac:dyDescent="0.2">
      <c r="A28" s="80" t="s">
        <v>101</v>
      </c>
      <c r="B28" s="85"/>
      <c r="C28" s="134">
        <f t="shared" ref="C28:K28" si="7">C26/$K$26*100</f>
        <v>0.24904960324458347</v>
      </c>
      <c r="D28" s="134">
        <f t="shared" si="7"/>
        <v>1.5929384688764634</v>
      </c>
      <c r="E28" s="135">
        <f t="shared" si="7"/>
        <v>0.4300147705813267</v>
      </c>
      <c r="F28" s="134">
        <f t="shared" si="7"/>
        <v>1.4395301102634939</v>
      </c>
      <c r="G28" s="134">
        <f t="shared" si="7"/>
        <v>1.2693272611663584</v>
      </c>
      <c r="H28" s="134">
        <f t="shared" si="7"/>
        <v>1.5932680957750731</v>
      </c>
      <c r="I28" s="134">
        <f t="shared" si="7"/>
        <v>1.324045326335574</v>
      </c>
      <c r="J28" s="136">
        <f t="shared" si="7"/>
        <v>7.8981736362428734</v>
      </c>
      <c r="K28" s="138">
        <f t="shared" si="7"/>
        <v>100</v>
      </c>
    </row>
    <row r="29" spans="1:11" s="68" customFormat="1" x14ac:dyDescent="0.2">
      <c r="A29" s="80"/>
      <c r="B29" s="85"/>
      <c r="C29" s="139"/>
      <c r="D29" s="139"/>
      <c r="E29" s="140"/>
      <c r="F29" s="139"/>
      <c r="G29" s="139"/>
      <c r="H29" s="139"/>
      <c r="I29" s="139"/>
      <c r="J29" s="131"/>
      <c r="K29" s="132"/>
    </row>
    <row r="30" spans="1:11" s="68" customFormat="1" x14ac:dyDescent="0.2">
      <c r="A30" s="69" t="s">
        <v>105</v>
      </c>
      <c r="B30" s="133">
        <v>2021</v>
      </c>
      <c r="C30" s="139">
        <v>18295</v>
      </c>
      <c r="D30" s="139">
        <v>108352</v>
      </c>
      <c r="E30" s="140">
        <v>28795</v>
      </c>
      <c r="F30" s="139">
        <v>97856</v>
      </c>
      <c r="G30" s="139">
        <v>90428</v>
      </c>
      <c r="H30" s="139">
        <v>106657</v>
      </c>
      <c r="I30" s="139">
        <v>89518</v>
      </c>
      <c r="J30" s="131">
        <f>SUM(C30:I30)</f>
        <v>539901</v>
      </c>
      <c r="K30" s="132">
        <v>6422059</v>
      </c>
    </row>
    <row r="31" spans="1:11" s="68" customFormat="1" x14ac:dyDescent="0.2">
      <c r="A31" s="80" t="s">
        <v>100</v>
      </c>
      <c r="B31" s="133"/>
      <c r="C31" s="134">
        <v>3.3850248489345498</v>
      </c>
      <c r="D31" s="134">
        <v>19.932602288083199</v>
      </c>
      <c r="E31" s="135">
        <v>5.4252728336383003</v>
      </c>
      <c r="F31" s="134">
        <v>18.144862092618599</v>
      </c>
      <c r="G31" s="134">
        <v>16.7941042888943</v>
      </c>
      <c r="H31" s="134">
        <v>19.705139682972799</v>
      </c>
      <c r="I31" s="134">
        <v>16.612993964858202</v>
      </c>
      <c r="J31" s="136">
        <v>100</v>
      </c>
      <c r="K31" s="138"/>
    </row>
    <row r="32" spans="1:11" s="68" customFormat="1" x14ac:dyDescent="0.2">
      <c r="A32" s="80" t="s">
        <v>101</v>
      </c>
      <c r="B32" s="67"/>
      <c r="C32" s="142">
        <v>0.28418710812667503</v>
      </c>
      <c r="D32" s="142">
        <v>1.67342600261042</v>
      </c>
      <c r="E32" s="143">
        <v>0.45547452860653698</v>
      </c>
      <c r="F32" s="142">
        <v>1.52333767566925</v>
      </c>
      <c r="G32" s="142">
        <v>1.4099358629349099</v>
      </c>
      <c r="H32" s="142">
        <v>1.65432955787572</v>
      </c>
      <c r="I32" s="142">
        <v>1.3947308876284901</v>
      </c>
      <c r="J32" s="151">
        <v>8.395421623452</v>
      </c>
      <c r="K32" s="152">
        <v>100</v>
      </c>
    </row>
    <row r="33" spans="1:12" s="68" customFormat="1" x14ac:dyDescent="0.2">
      <c r="A33" s="80"/>
      <c r="B33" s="67"/>
      <c r="C33" s="139"/>
      <c r="D33" s="139"/>
      <c r="E33" s="140"/>
      <c r="F33" s="139"/>
      <c r="G33" s="139"/>
      <c r="H33" s="139"/>
      <c r="I33" s="139"/>
      <c r="J33" s="131"/>
      <c r="K33" s="132"/>
      <c r="L33" s="153"/>
    </row>
    <row r="34" spans="1:12" s="68" customFormat="1" x14ac:dyDescent="0.2">
      <c r="A34" s="150" t="s">
        <v>104</v>
      </c>
      <c r="B34" s="133">
        <v>2021</v>
      </c>
      <c r="C34" s="139">
        <v>13825</v>
      </c>
      <c r="D34" s="139">
        <v>87167</v>
      </c>
      <c r="E34" s="140">
        <v>23420</v>
      </c>
      <c r="F34" s="139">
        <v>79293</v>
      </c>
      <c r="G34" s="139">
        <v>67530</v>
      </c>
      <c r="H34" s="139">
        <v>86476</v>
      </c>
      <c r="I34" s="139">
        <v>72185</v>
      </c>
      <c r="J34" s="131">
        <f>SUM(C34:I34)</f>
        <v>429896</v>
      </c>
      <c r="K34" s="132">
        <v>5164831</v>
      </c>
      <c r="L34" s="87"/>
    </row>
    <row r="35" spans="1:12" s="68" customFormat="1" x14ac:dyDescent="0.2">
      <c r="A35" s="80" t="s">
        <v>100</v>
      </c>
      <c r="B35" s="133"/>
      <c r="C35" s="134">
        <f t="shared" ref="C35:J35" si="8">C34/$J$34*100</f>
        <v>3.2158940767069244</v>
      </c>
      <c r="D35" s="134">
        <f t="shared" si="8"/>
        <v>20.27629938403707</v>
      </c>
      <c r="E35" s="135">
        <f t="shared" si="8"/>
        <v>5.447829242421423</v>
      </c>
      <c r="F35" s="134">
        <f t="shared" si="8"/>
        <v>18.444693600312632</v>
      </c>
      <c r="G35" s="134">
        <f t="shared" si="8"/>
        <v>15.708450415914546</v>
      </c>
      <c r="H35" s="134">
        <f t="shared" si="8"/>
        <v>20.115562833801665</v>
      </c>
      <c r="I35" s="134">
        <f t="shared" si="8"/>
        <v>16.79127044680574</v>
      </c>
      <c r="J35" s="136">
        <f t="shared" si="8"/>
        <v>100</v>
      </c>
      <c r="K35" s="138"/>
      <c r="L35" s="87"/>
    </row>
    <row r="36" spans="1:12" s="68" customFormat="1" x14ac:dyDescent="0.2">
      <c r="A36" s="80" t="s">
        <v>101</v>
      </c>
      <c r="B36" s="85"/>
      <c r="C36" s="142">
        <f t="shared" ref="C36:K36" si="9">C34/$K$34*100</f>
        <v>0.26767574776406045</v>
      </c>
      <c r="D36" s="142">
        <f t="shared" si="9"/>
        <v>1.6877028502965536</v>
      </c>
      <c r="E36" s="143">
        <f t="shared" si="9"/>
        <v>0.4534514294853017</v>
      </c>
      <c r="F36" s="142">
        <f t="shared" si="9"/>
        <v>1.535248684806918</v>
      </c>
      <c r="G36" s="142">
        <f t="shared" si="9"/>
        <v>1.3074967990240145</v>
      </c>
      <c r="H36" s="142">
        <f t="shared" si="9"/>
        <v>1.6743239033377859</v>
      </c>
      <c r="I36" s="142">
        <f t="shared" si="9"/>
        <v>1.397625595106597</v>
      </c>
      <c r="J36" s="151">
        <f t="shared" si="9"/>
        <v>8.3235250098212319</v>
      </c>
      <c r="K36" s="152">
        <f t="shared" si="9"/>
        <v>100</v>
      </c>
      <c r="L36" s="87"/>
    </row>
    <row r="37" spans="1:12" s="68" customFormat="1" x14ac:dyDescent="0.2">
      <c r="A37" s="69"/>
      <c r="B37" s="89"/>
      <c r="C37" s="139"/>
      <c r="D37" s="139"/>
      <c r="E37" s="140"/>
      <c r="F37" s="139"/>
      <c r="G37" s="139"/>
      <c r="H37" s="139"/>
      <c r="I37" s="139"/>
      <c r="J37" s="131"/>
      <c r="K37" s="132"/>
      <c r="L37" s="87"/>
    </row>
    <row r="38" spans="1:12" s="68" customFormat="1" x14ac:dyDescent="0.2">
      <c r="A38" s="69" t="s">
        <v>13</v>
      </c>
      <c r="B38" s="133">
        <v>2021</v>
      </c>
      <c r="C38" s="139">
        <v>720</v>
      </c>
      <c r="D38" s="139">
        <v>1671</v>
      </c>
      <c r="E38" s="140">
        <v>1148</v>
      </c>
      <c r="F38" s="139">
        <v>4573</v>
      </c>
      <c r="G38" s="139">
        <v>4142</v>
      </c>
      <c r="H38" s="139">
        <v>5153</v>
      </c>
      <c r="I38" s="139">
        <v>4040</v>
      </c>
      <c r="J38" s="131">
        <f>SUM(C38:I38)</f>
        <v>21447</v>
      </c>
      <c r="K38" s="132">
        <v>332596</v>
      </c>
      <c r="L38" s="87"/>
    </row>
    <row r="39" spans="1:12" s="68" customFormat="1" x14ac:dyDescent="0.2">
      <c r="A39" s="80" t="s">
        <v>100</v>
      </c>
      <c r="B39" s="133"/>
      <c r="C39" s="134">
        <f t="shared" ref="C39:J39" si="10">C38/$J$38*100</f>
        <v>3.3571128829206884</v>
      </c>
      <c r="D39" s="134">
        <f t="shared" si="10"/>
        <v>7.7912994824450976</v>
      </c>
      <c r="E39" s="135">
        <f t="shared" si="10"/>
        <v>5.3527299855457642</v>
      </c>
      <c r="F39" s="134">
        <f t="shared" si="10"/>
        <v>21.322329463328206</v>
      </c>
      <c r="G39" s="134">
        <f t="shared" si="10"/>
        <v>19.312724390357623</v>
      </c>
      <c r="H39" s="134">
        <f t="shared" si="10"/>
        <v>24.026670396792092</v>
      </c>
      <c r="I39" s="134">
        <f t="shared" si="10"/>
        <v>18.837133398610529</v>
      </c>
      <c r="J39" s="136">
        <f t="shared" si="10"/>
        <v>100</v>
      </c>
      <c r="K39" s="138"/>
      <c r="L39" s="87"/>
    </row>
    <row r="40" spans="1:12" s="68" customFormat="1" x14ac:dyDescent="0.2">
      <c r="A40" s="80" t="s">
        <v>101</v>
      </c>
      <c r="B40" s="85"/>
      <c r="C40" s="142">
        <f t="shared" ref="C40:K40" si="11">C38/$K$38*100</f>
        <v>0.21647885121889618</v>
      </c>
      <c r="D40" s="142">
        <f t="shared" si="11"/>
        <v>0.50241133387052161</v>
      </c>
      <c r="E40" s="143">
        <f t="shared" si="11"/>
        <v>0.34516350166568449</v>
      </c>
      <c r="F40" s="142">
        <f t="shared" si="11"/>
        <v>1.3749413703111284</v>
      </c>
      <c r="G40" s="142">
        <f t="shared" si="11"/>
        <v>1.2453547246509278</v>
      </c>
      <c r="H40" s="142">
        <f t="shared" si="11"/>
        <v>1.5493271115707947</v>
      </c>
      <c r="I40" s="142">
        <f t="shared" si="11"/>
        <v>1.2146868873949175</v>
      </c>
      <c r="J40" s="151">
        <f t="shared" si="11"/>
        <v>6.4483637806828709</v>
      </c>
      <c r="K40" s="152">
        <f t="shared" si="11"/>
        <v>100</v>
      </c>
    </row>
    <row r="41" spans="1:12" s="68" customFormat="1" x14ac:dyDescent="0.2">
      <c r="A41" s="69"/>
      <c r="B41" s="67"/>
      <c r="C41" s="139"/>
      <c r="D41" s="139"/>
      <c r="E41" s="140"/>
      <c r="F41" s="139"/>
      <c r="G41" s="139"/>
      <c r="H41" s="139"/>
      <c r="I41" s="139"/>
      <c r="J41" s="131"/>
      <c r="K41" s="132"/>
    </row>
    <row r="42" spans="1:12" s="68" customFormat="1" x14ac:dyDescent="0.2">
      <c r="A42" s="69" t="s">
        <v>14</v>
      </c>
      <c r="B42" s="133">
        <v>2021</v>
      </c>
      <c r="C42" s="139">
        <v>748</v>
      </c>
      <c r="D42" s="139">
        <v>1893</v>
      </c>
      <c r="E42" s="140">
        <v>1576</v>
      </c>
      <c r="F42" s="139">
        <v>4695</v>
      </c>
      <c r="G42" s="139">
        <v>4249</v>
      </c>
      <c r="H42" s="139">
        <v>4734</v>
      </c>
      <c r="I42" s="139">
        <v>4995</v>
      </c>
      <c r="J42" s="131">
        <f>SUM(C42:I42)</f>
        <v>22890</v>
      </c>
      <c r="K42" s="132">
        <v>344436</v>
      </c>
    </row>
    <row r="43" spans="1:12" s="68" customFormat="1" x14ac:dyDescent="0.2">
      <c r="A43" s="80" t="s">
        <v>100</v>
      </c>
      <c r="B43" s="133"/>
      <c r="C43" s="134">
        <f t="shared" ref="C43:J43" si="12">C42/$J$42*100</f>
        <v>3.26780253385758</v>
      </c>
      <c r="D43" s="134">
        <f t="shared" si="12"/>
        <v>8.2699868938401053</v>
      </c>
      <c r="E43" s="135">
        <f t="shared" si="12"/>
        <v>6.8851026649191791</v>
      </c>
      <c r="F43" s="134">
        <f t="shared" si="12"/>
        <v>20.511140235910876</v>
      </c>
      <c r="G43" s="134">
        <f t="shared" si="12"/>
        <v>18.562691131498472</v>
      </c>
      <c r="H43" s="134">
        <f t="shared" si="12"/>
        <v>20.681520314547839</v>
      </c>
      <c r="I43" s="134">
        <f t="shared" si="12"/>
        <v>21.821756225425951</v>
      </c>
      <c r="J43" s="136">
        <f t="shared" si="12"/>
        <v>100</v>
      </c>
      <c r="K43" s="138"/>
    </row>
    <row r="44" spans="1:12" s="68" customFormat="1" x14ac:dyDescent="0.2">
      <c r="A44" s="80" t="s">
        <v>101</v>
      </c>
      <c r="B44" s="85"/>
      <c r="C44" s="142">
        <f t="shared" ref="C44:K44" si="13">C42/$K$42*100</f>
        <v>0.21716661440732096</v>
      </c>
      <c r="D44" s="142">
        <f t="shared" si="13"/>
        <v>0.54959411908162903</v>
      </c>
      <c r="E44" s="143">
        <f t="shared" si="13"/>
        <v>0.45755960468708262</v>
      </c>
      <c r="F44" s="142">
        <f t="shared" si="13"/>
        <v>1.3630979340138663</v>
      </c>
      <c r="G44" s="142">
        <f t="shared" si="13"/>
        <v>1.233610888525009</v>
      </c>
      <c r="H44" s="142">
        <f t="shared" si="13"/>
        <v>1.3744207922516811</v>
      </c>
      <c r="I44" s="142">
        <f t="shared" si="13"/>
        <v>1.450196843535519</v>
      </c>
      <c r="J44" s="151">
        <f t="shared" si="13"/>
        <v>6.645646796502108</v>
      </c>
      <c r="K44" s="152">
        <f t="shared" si="13"/>
        <v>100</v>
      </c>
    </row>
    <row r="45" spans="1:12" s="68" customFormat="1" x14ac:dyDescent="0.2">
      <c r="A45" s="80"/>
      <c r="B45" s="85"/>
      <c r="C45" s="142"/>
      <c r="D45" s="142"/>
      <c r="E45" s="143"/>
      <c r="F45" s="142"/>
      <c r="G45" s="142"/>
      <c r="H45" s="142"/>
      <c r="I45" s="142"/>
      <c r="J45" s="151"/>
      <c r="K45" s="152"/>
    </row>
    <row r="46" spans="1:12" s="68" customFormat="1" x14ac:dyDescent="0.2">
      <c r="A46" s="150" t="s">
        <v>106</v>
      </c>
      <c r="B46" s="133">
        <v>2021</v>
      </c>
      <c r="C46" s="139">
        <v>664</v>
      </c>
      <c r="D46" s="139">
        <v>1776</v>
      </c>
      <c r="E46" s="140">
        <v>1232</v>
      </c>
      <c r="F46" s="139">
        <v>3955</v>
      </c>
      <c r="G46" s="139">
        <v>3507</v>
      </c>
      <c r="H46" s="139">
        <v>4270</v>
      </c>
      <c r="I46" s="68">
        <v>3571</v>
      </c>
      <c r="J46" s="131">
        <f>SUM(C46:I46)</f>
        <v>18975</v>
      </c>
      <c r="K46" s="132">
        <v>246009</v>
      </c>
    </row>
    <row r="47" spans="1:12" s="68" customFormat="1" x14ac:dyDescent="0.2">
      <c r="A47" s="80" t="s">
        <v>100</v>
      </c>
      <c r="B47" s="85"/>
      <c r="C47" s="134">
        <f t="shared" ref="C47:J47" si="14">C46/$J$46*100</f>
        <v>3.4993412384716733</v>
      </c>
      <c r="D47" s="134">
        <f t="shared" si="14"/>
        <v>9.3596837944664024</v>
      </c>
      <c r="E47" s="135">
        <f t="shared" si="14"/>
        <v>6.4927536231884062</v>
      </c>
      <c r="F47" s="134">
        <f t="shared" si="14"/>
        <v>20.843214756258234</v>
      </c>
      <c r="G47" s="134">
        <f t="shared" si="14"/>
        <v>18.48221343873518</v>
      </c>
      <c r="H47" s="134">
        <f t="shared" si="14"/>
        <v>22.503293807641633</v>
      </c>
      <c r="I47" s="134">
        <f t="shared" si="14"/>
        <v>18.819499341238473</v>
      </c>
      <c r="J47" s="136">
        <f t="shared" si="14"/>
        <v>100</v>
      </c>
      <c r="K47" s="138"/>
    </row>
    <row r="48" spans="1:12" s="68" customFormat="1" x14ac:dyDescent="0.2">
      <c r="A48" s="80" t="s">
        <v>101</v>
      </c>
      <c r="B48" s="85"/>
      <c r="C48" s="142">
        <f t="shared" ref="C48:K48" si="15">C46/$K$46*100</f>
        <v>0.26990882447390135</v>
      </c>
      <c r="D48" s="142">
        <f t="shared" si="15"/>
        <v>0.72192480762898925</v>
      </c>
      <c r="E48" s="143">
        <f t="shared" si="15"/>
        <v>0.50079468637326285</v>
      </c>
      <c r="F48" s="142">
        <f t="shared" si="15"/>
        <v>1.6076647602323493</v>
      </c>
      <c r="G48" s="142">
        <f t="shared" si="15"/>
        <v>1.4255576015511628</v>
      </c>
      <c r="H48" s="142">
        <f t="shared" si="15"/>
        <v>1.7357088561800584</v>
      </c>
      <c r="I48" s="142">
        <f t="shared" si="15"/>
        <v>1.4515729099341894</v>
      </c>
      <c r="J48" s="151">
        <f t="shared" si="15"/>
        <v>7.7131324463739128</v>
      </c>
      <c r="K48" s="152">
        <f t="shared" si="15"/>
        <v>100</v>
      </c>
    </row>
    <row r="49" spans="1:11" s="68" customFormat="1" x14ac:dyDescent="0.2">
      <c r="A49" s="80"/>
      <c r="B49" s="67"/>
      <c r="C49" s="139"/>
      <c r="D49" s="139"/>
      <c r="E49" s="140"/>
      <c r="F49" s="139"/>
      <c r="G49" s="139"/>
      <c r="H49" s="139"/>
      <c r="I49" s="139"/>
      <c r="J49" s="131"/>
      <c r="K49" s="132"/>
    </row>
    <row r="50" spans="1:11" s="68" customFormat="1" x14ac:dyDescent="0.2">
      <c r="A50" s="69" t="s">
        <v>17</v>
      </c>
      <c r="B50" s="133">
        <v>2021</v>
      </c>
      <c r="C50" s="139">
        <v>1137</v>
      </c>
      <c r="D50" s="139">
        <v>6264</v>
      </c>
      <c r="E50" s="140">
        <v>1736</v>
      </c>
      <c r="F50" s="139">
        <v>5629</v>
      </c>
      <c r="G50" s="139">
        <v>5099</v>
      </c>
      <c r="H50" s="139">
        <v>6869</v>
      </c>
      <c r="I50" s="139">
        <v>5294</v>
      </c>
      <c r="J50" s="131">
        <v>32028</v>
      </c>
      <c r="K50" s="132">
        <v>475323</v>
      </c>
    </row>
    <row r="51" spans="1:11" s="68" customFormat="1" x14ac:dyDescent="0.2">
      <c r="A51" s="80" t="s">
        <v>100</v>
      </c>
      <c r="B51" s="133"/>
      <c r="C51" s="134">
        <f t="shared" ref="C51:J51" si="16">C50/$J$50*100</f>
        <v>3.5500187336080931</v>
      </c>
      <c r="D51" s="134">
        <f t="shared" si="16"/>
        <v>19.557886849007119</v>
      </c>
      <c r="E51" s="135">
        <f t="shared" si="16"/>
        <v>5.4202572748844764</v>
      </c>
      <c r="F51" s="134">
        <f t="shared" si="16"/>
        <v>17.575246659173224</v>
      </c>
      <c r="G51" s="134">
        <f t="shared" si="16"/>
        <v>15.920444610965406</v>
      </c>
      <c r="H51" s="134">
        <f t="shared" si="16"/>
        <v>21.44685899837642</v>
      </c>
      <c r="I51" s="134">
        <f t="shared" si="16"/>
        <v>16.529286873985264</v>
      </c>
      <c r="J51" s="136">
        <f t="shared" si="16"/>
        <v>100</v>
      </c>
      <c r="K51" s="138"/>
    </row>
    <row r="52" spans="1:11" s="68" customFormat="1" x14ac:dyDescent="0.2">
      <c r="A52" s="80" t="s">
        <v>101</v>
      </c>
      <c r="B52" s="83"/>
      <c r="C52" s="142">
        <f t="shared" ref="C52:K52" si="17">C50/$K$50*100</f>
        <v>0.23920576113505973</v>
      </c>
      <c r="D52" s="142">
        <f t="shared" si="17"/>
        <v>1.3178407104221761</v>
      </c>
      <c r="E52" s="143">
        <f t="shared" si="17"/>
        <v>0.36522533098545618</v>
      </c>
      <c r="F52" s="142">
        <f t="shared" si="17"/>
        <v>1.1842473433854452</v>
      </c>
      <c r="G52" s="142">
        <f t="shared" si="17"/>
        <v>1.0727442181421898</v>
      </c>
      <c r="H52" s="142">
        <f t="shared" si="17"/>
        <v>1.4451225798036282</v>
      </c>
      <c r="I52" s="142">
        <f t="shared" si="17"/>
        <v>1.1137689529015007</v>
      </c>
      <c r="J52" s="151">
        <f t="shared" si="17"/>
        <v>6.7381548967754554</v>
      </c>
      <c r="K52" s="152">
        <f t="shared" si="17"/>
        <v>100</v>
      </c>
    </row>
    <row r="53" spans="1:11" s="68" customFormat="1" x14ac:dyDescent="0.2">
      <c r="A53" s="80"/>
      <c r="B53" s="67"/>
      <c r="C53" s="146"/>
      <c r="D53" s="146"/>
      <c r="E53" s="147"/>
      <c r="F53" s="146"/>
      <c r="G53" s="146"/>
      <c r="H53" s="146"/>
      <c r="I53" s="146"/>
      <c r="J53" s="148"/>
      <c r="K53" s="149"/>
    </row>
    <row r="54" spans="1:11" s="68" customFormat="1" x14ac:dyDescent="0.2">
      <c r="A54" s="69" t="s">
        <v>18</v>
      </c>
      <c r="B54" s="133">
        <v>2021</v>
      </c>
      <c r="C54" s="139">
        <v>2934</v>
      </c>
      <c r="D54" s="139">
        <v>17928</v>
      </c>
      <c r="E54" s="140">
        <v>5655</v>
      </c>
      <c r="F54" s="139">
        <v>16021</v>
      </c>
      <c r="G54" s="139">
        <v>13805</v>
      </c>
      <c r="H54" s="139">
        <v>17867</v>
      </c>
      <c r="I54" s="139">
        <v>14462</v>
      </c>
      <c r="J54" s="131">
        <v>88672</v>
      </c>
      <c r="K54" s="132">
        <v>1171977</v>
      </c>
    </row>
    <row r="55" spans="1:11" s="68" customFormat="1" x14ac:dyDescent="0.2">
      <c r="A55" s="80" t="s">
        <v>100</v>
      </c>
      <c r="B55" s="133"/>
      <c r="C55" s="134">
        <f t="shared" ref="C55:J55" si="18">C54/$J$54*100</f>
        <v>3.3088235294117649</v>
      </c>
      <c r="D55" s="134">
        <f t="shared" si="18"/>
        <v>20.21833273186575</v>
      </c>
      <c r="E55" s="135">
        <f t="shared" si="18"/>
        <v>6.3774359437026344</v>
      </c>
      <c r="F55" s="134">
        <f t="shared" si="18"/>
        <v>18.067710212919526</v>
      </c>
      <c r="G55" s="134">
        <f t="shared" si="18"/>
        <v>15.56861241429087</v>
      </c>
      <c r="H55" s="134">
        <f t="shared" si="18"/>
        <v>20.149539877300612</v>
      </c>
      <c r="I55" s="134">
        <f t="shared" si="18"/>
        <v>16.309545290508844</v>
      </c>
      <c r="J55" s="136">
        <f t="shared" si="18"/>
        <v>100</v>
      </c>
      <c r="K55" s="138"/>
    </row>
    <row r="56" spans="1:11" s="68" customFormat="1" x14ac:dyDescent="0.2">
      <c r="A56" s="80" t="s">
        <v>101</v>
      </c>
      <c r="B56" s="67"/>
      <c r="C56" s="142">
        <f t="shared" ref="C56:K56" si="19">C54/$K$54*100</f>
        <v>0.25034620986589329</v>
      </c>
      <c r="D56" s="142">
        <f t="shared" si="19"/>
        <v>1.5297228529228817</v>
      </c>
      <c r="E56" s="143">
        <f t="shared" si="19"/>
        <v>0.48251800163313779</v>
      </c>
      <c r="F56" s="142">
        <f t="shared" si="19"/>
        <v>1.3670063491007076</v>
      </c>
      <c r="G56" s="142">
        <f t="shared" si="19"/>
        <v>1.1779241401495082</v>
      </c>
      <c r="H56" s="142">
        <f t="shared" si="19"/>
        <v>1.5245179726223297</v>
      </c>
      <c r="I56" s="142">
        <f t="shared" si="19"/>
        <v>1.2339832607636498</v>
      </c>
      <c r="J56" s="151">
        <f t="shared" si="19"/>
        <v>7.5660187870581082</v>
      </c>
      <c r="K56" s="152">
        <f t="shared" si="19"/>
        <v>100</v>
      </c>
    </row>
    <row r="57" spans="1:11" s="68" customFormat="1" x14ac:dyDescent="0.2">
      <c r="A57" s="80"/>
      <c r="B57" s="67"/>
      <c r="C57" s="146"/>
      <c r="D57" s="146"/>
      <c r="E57" s="147"/>
      <c r="F57" s="146"/>
      <c r="G57" s="146"/>
      <c r="H57" s="146"/>
      <c r="I57" s="146"/>
      <c r="J57" s="148"/>
      <c r="K57" s="149"/>
    </row>
    <row r="58" spans="1:11" s="68" customFormat="1" x14ac:dyDescent="0.2">
      <c r="A58" s="69" t="s">
        <v>19</v>
      </c>
      <c r="B58" s="133">
        <v>2021</v>
      </c>
      <c r="C58" s="139">
        <v>1166</v>
      </c>
      <c r="D58" s="139">
        <v>9067</v>
      </c>
      <c r="E58" s="140">
        <v>2232</v>
      </c>
      <c r="F58" s="139">
        <v>9039</v>
      </c>
      <c r="G58" s="139">
        <v>8450</v>
      </c>
      <c r="H58" s="139">
        <v>11069</v>
      </c>
      <c r="I58" s="139">
        <v>6918</v>
      </c>
      <c r="J58" s="131">
        <v>47941</v>
      </c>
      <c r="K58" s="132">
        <v>572465</v>
      </c>
    </row>
    <row r="59" spans="1:11" s="68" customFormat="1" x14ac:dyDescent="0.2">
      <c r="A59" s="80" t="s">
        <v>100</v>
      </c>
      <c r="B59" s="133"/>
      <c r="C59" s="134">
        <f t="shared" ref="C59:J59" si="20">C58/$J$58*100</f>
        <v>2.4321561919859831</v>
      </c>
      <c r="D59" s="134">
        <f t="shared" si="20"/>
        <v>18.912830353976766</v>
      </c>
      <c r="E59" s="135">
        <f t="shared" si="20"/>
        <v>4.6557226591018122</v>
      </c>
      <c r="F59" s="134">
        <f t="shared" si="20"/>
        <v>18.854425231013121</v>
      </c>
      <c r="G59" s="134">
        <f t="shared" si="20"/>
        <v>17.625831751527919</v>
      </c>
      <c r="H59" s="134">
        <f t="shared" si="20"/>
        <v>23.088796645877224</v>
      </c>
      <c r="I59" s="134">
        <f t="shared" si="20"/>
        <v>14.430237166517177</v>
      </c>
      <c r="J59" s="136">
        <f t="shared" si="20"/>
        <v>100</v>
      </c>
      <c r="K59" s="138"/>
    </row>
    <row r="60" spans="1:11" s="68" customFormat="1" x14ac:dyDescent="0.2">
      <c r="A60" s="80" t="s">
        <v>101</v>
      </c>
      <c r="B60" s="81"/>
      <c r="C60" s="142">
        <f t="shared" ref="C60:K60" si="21">C58/$K$58*100</f>
        <v>0.2036805743582577</v>
      </c>
      <c r="D60" s="142">
        <f t="shared" si="21"/>
        <v>1.5838522879127983</v>
      </c>
      <c r="E60" s="143">
        <f t="shared" si="21"/>
        <v>0.38989283187618456</v>
      </c>
      <c r="F60" s="142">
        <f t="shared" si="21"/>
        <v>1.5789611591975055</v>
      </c>
      <c r="G60" s="142">
        <f t="shared" si="21"/>
        <v>1.4760727730079568</v>
      </c>
      <c r="H60" s="142">
        <f t="shared" si="21"/>
        <v>1.9335679910562218</v>
      </c>
      <c r="I60" s="142">
        <f t="shared" si="21"/>
        <v>1.2084581590140884</v>
      </c>
      <c r="J60" s="151">
        <f t="shared" si="21"/>
        <v>8.374485776423013</v>
      </c>
      <c r="K60" s="152">
        <f t="shared" si="21"/>
        <v>100</v>
      </c>
    </row>
    <row r="61" spans="1:11" s="68" customFormat="1" x14ac:dyDescent="0.2">
      <c r="A61" s="69"/>
      <c r="B61" s="67"/>
      <c r="C61" s="146"/>
      <c r="D61" s="146"/>
      <c r="E61" s="147"/>
      <c r="F61" s="146"/>
      <c r="G61" s="146"/>
      <c r="H61" s="146"/>
      <c r="I61" s="146"/>
      <c r="J61" s="148"/>
      <c r="K61" s="149"/>
    </row>
    <row r="62" spans="1:11" s="68" customFormat="1" x14ac:dyDescent="0.2">
      <c r="A62" s="69" t="s">
        <v>20</v>
      </c>
      <c r="B62" s="133">
        <v>2021</v>
      </c>
      <c r="C62" s="139">
        <v>4666</v>
      </c>
      <c r="D62" s="139">
        <v>24774</v>
      </c>
      <c r="E62" s="140">
        <v>5872</v>
      </c>
      <c r="F62" s="139">
        <v>22558</v>
      </c>
      <c r="G62" s="139">
        <v>18473</v>
      </c>
      <c r="H62" s="139">
        <v>24554</v>
      </c>
      <c r="I62" s="139">
        <v>23049</v>
      </c>
      <c r="J62" s="131">
        <v>123946</v>
      </c>
      <c r="K62" s="132">
        <v>1279446</v>
      </c>
    </row>
    <row r="63" spans="1:11" s="68" customFormat="1" x14ac:dyDescent="0.2">
      <c r="A63" s="80" t="s">
        <v>100</v>
      </c>
      <c r="B63" s="133"/>
      <c r="C63" s="134">
        <f t="shared" ref="C63:J63" si="22">C62/$J$62*100</f>
        <v>3.764542623400513</v>
      </c>
      <c r="D63" s="134">
        <f t="shared" si="22"/>
        <v>19.987736594968776</v>
      </c>
      <c r="E63" s="135">
        <f t="shared" si="22"/>
        <v>4.7375469962725703</v>
      </c>
      <c r="F63" s="134">
        <f t="shared" si="22"/>
        <v>18.199861229890434</v>
      </c>
      <c r="G63" s="134">
        <f t="shared" si="22"/>
        <v>14.90407112774918</v>
      </c>
      <c r="H63" s="134">
        <f t="shared" si="22"/>
        <v>19.810239943201072</v>
      </c>
      <c r="I63" s="134">
        <f t="shared" si="22"/>
        <v>18.596001484517451</v>
      </c>
      <c r="J63" s="136">
        <f t="shared" si="22"/>
        <v>100</v>
      </c>
      <c r="K63" s="138"/>
    </row>
    <row r="64" spans="1:11" s="68" customFormat="1" x14ac:dyDescent="0.2">
      <c r="A64" s="80" t="s">
        <v>101</v>
      </c>
      <c r="B64" s="81"/>
      <c r="C64" s="142">
        <f t="shared" ref="C64:K64" si="23">C62/$K$62*100</f>
        <v>0.36468909199763022</v>
      </c>
      <c r="D64" s="142">
        <f t="shared" si="23"/>
        <v>1.9363068077902466</v>
      </c>
      <c r="E64" s="143">
        <f t="shared" si="23"/>
        <v>0.45894863870769065</v>
      </c>
      <c r="F64" s="142">
        <f t="shared" si="23"/>
        <v>1.7631068446812135</v>
      </c>
      <c r="G64" s="142">
        <f t="shared" si="23"/>
        <v>1.4438280318200221</v>
      </c>
      <c r="H64" s="142">
        <f t="shared" si="23"/>
        <v>1.919111865604332</v>
      </c>
      <c r="I64" s="142">
        <f t="shared" si="23"/>
        <v>1.8014828292870508</v>
      </c>
      <c r="J64" s="151">
        <f t="shared" si="23"/>
        <v>9.6874741098881856</v>
      </c>
      <c r="K64" s="152">
        <f t="shared" si="23"/>
        <v>100</v>
      </c>
    </row>
    <row r="65" spans="1:11" s="68" customFormat="1" x14ac:dyDescent="0.2">
      <c r="A65" s="80"/>
      <c r="B65" s="133"/>
      <c r="C65" s="146"/>
      <c r="D65" s="146"/>
      <c r="E65" s="147"/>
      <c r="F65" s="146"/>
      <c r="G65" s="146"/>
      <c r="H65" s="146"/>
      <c r="I65" s="146"/>
      <c r="J65" s="148"/>
      <c r="K65" s="149"/>
    </row>
    <row r="66" spans="1:11" s="68" customFormat="1" x14ac:dyDescent="0.2">
      <c r="A66" s="69" t="s">
        <v>107</v>
      </c>
      <c r="B66" s="133">
        <v>2021</v>
      </c>
      <c r="C66" s="139">
        <v>17</v>
      </c>
      <c r="D66" s="139">
        <v>145</v>
      </c>
      <c r="E66" s="140">
        <v>34</v>
      </c>
      <c r="F66" s="139">
        <v>114</v>
      </c>
      <c r="G66" s="139">
        <v>121</v>
      </c>
      <c r="H66" s="139">
        <v>196</v>
      </c>
      <c r="I66" s="139">
        <v>123</v>
      </c>
      <c r="J66" s="131">
        <v>750</v>
      </c>
      <c r="K66" s="132">
        <v>9026</v>
      </c>
    </row>
    <row r="67" spans="1:11" s="68" customFormat="1" x14ac:dyDescent="0.2">
      <c r="A67" s="80" t="s">
        <v>100</v>
      </c>
      <c r="B67" s="133"/>
      <c r="C67" s="134">
        <f t="shared" ref="C67:J67" si="24">C66/$J$66*100</f>
        <v>2.2666666666666666</v>
      </c>
      <c r="D67" s="134">
        <f t="shared" si="24"/>
        <v>19.333333333333332</v>
      </c>
      <c r="E67" s="135">
        <f t="shared" si="24"/>
        <v>4.5333333333333332</v>
      </c>
      <c r="F67" s="134">
        <f t="shared" si="24"/>
        <v>15.2</v>
      </c>
      <c r="G67" s="134">
        <f t="shared" si="24"/>
        <v>16.133333333333333</v>
      </c>
      <c r="H67" s="134">
        <f t="shared" si="24"/>
        <v>26.133333333333329</v>
      </c>
      <c r="I67" s="134">
        <f t="shared" si="24"/>
        <v>16.400000000000002</v>
      </c>
      <c r="J67" s="136">
        <f t="shared" si="24"/>
        <v>100</v>
      </c>
      <c r="K67" s="138"/>
    </row>
    <row r="68" spans="1:11" s="68" customFormat="1" x14ac:dyDescent="0.2">
      <c r="A68" s="80" t="s">
        <v>101</v>
      </c>
      <c r="B68" s="81"/>
      <c r="C68" s="142">
        <f t="shared" ref="C68:K68" si="25">C66/$K$66*100</f>
        <v>0.18834478174163527</v>
      </c>
      <c r="D68" s="142">
        <f t="shared" si="25"/>
        <v>1.6064701972080657</v>
      </c>
      <c r="E68" s="143">
        <f t="shared" si="25"/>
        <v>0.37668956348327054</v>
      </c>
      <c r="F68" s="142">
        <f t="shared" si="25"/>
        <v>1.2630179481497896</v>
      </c>
      <c r="G68" s="142">
        <f t="shared" si="25"/>
        <v>1.3405716818081099</v>
      </c>
      <c r="H68" s="142">
        <f t="shared" si="25"/>
        <v>2.1715045424329711</v>
      </c>
      <c r="I68" s="142">
        <f t="shared" si="25"/>
        <v>1.362729891424773</v>
      </c>
      <c r="J68" s="151">
        <f t="shared" si="25"/>
        <v>8.3093286062486165</v>
      </c>
      <c r="K68" s="152">
        <f t="shared" si="25"/>
        <v>100</v>
      </c>
    </row>
    <row r="69" spans="1:11" s="68" customFormat="1" x14ac:dyDescent="0.2">
      <c r="A69" s="80"/>
      <c r="B69" s="85"/>
      <c r="C69" s="139"/>
      <c r="D69" s="139"/>
      <c r="E69" s="140"/>
      <c r="F69" s="139"/>
      <c r="G69" s="139"/>
      <c r="H69" s="139"/>
      <c r="I69" s="139"/>
      <c r="J69" s="131"/>
      <c r="K69" s="132"/>
    </row>
    <row r="70" spans="1:11" s="68" customFormat="1" x14ac:dyDescent="0.2">
      <c r="A70" s="69" t="s">
        <v>108</v>
      </c>
      <c r="B70" s="133">
        <v>2021</v>
      </c>
      <c r="C70" s="139">
        <v>165</v>
      </c>
      <c r="D70" s="139">
        <v>1743</v>
      </c>
      <c r="E70" s="140">
        <v>296</v>
      </c>
      <c r="F70" s="139">
        <v>1191</v>
      </c>
      <c r="G70" s="139">
        <v>1102</v>
      </c>
      <c r="H70" s="139">
        <v>1335</v>
      </c>
      <c r="I70" s="139">
        <v>1079</v>
      </c>
      <c r="J70" s="131">
        <v>6911</v>
      </c>
      <c r="K70" s="132">
        <v>117303</v>
      </c>
    </row>
    <row r="71" spans="1:11" s="68" customFormat="1" x14ac:dyDescent="0.2">
      <c r="A71" s="80" t="s">
        <v>100</v>
      </c>
      <c r="B71" s="133"/>
      <c r="C71" s="134">
        <f t="shared" ref="C71:J71" si="26">C70/$J$70*100</f>
        <v>2.3874981912892492</v>
      </c>
      <c r="D71" s="134">
        <f t="shared" si="26"/>
        <v>25.220662711619156</v>
      </c>
      <c r="E71" s="135">
        <f t="shared" si="26"/>
        <v>4.2830270583128351</v>
      </c>
      <c r="F71" s="134">
        <f t="shared" si="26"/>
        <v>17.233396035306033</v>
      </c>
      <c r="G71" s="134">
        <f t="shared" si="26"/>
        <v>15.945593980610621</v>
      </c>
      <c r="H71" s="134">
        <f t="shared" si="26"/>
        <v>19.317030820431196</v>
      </c>
      <c r="I71" s="134">
        <f t="shared" si="26"/>
        <v>15.612791202430905</v>
      </c>
      <c r="J71" s="136">
        <f t="shared" si="26"/>
        <v>100</v>
      </c>
      <c r="K71" s="138"/>
    </row>
    <row r="72" spans="1:11" s="68" customFormat="1" x14ac:dyDescent="0.2">
      <c r="A72" s="80" t="s">
        <v>101</v>
      </c>
      <c r="B72" s="81"/>
      <c r="C72" s="142">
        <f t="shared" ref="C72:K72" si="27">C70/$K$70*100</f>
        <v>0.14066136415948444</v>
      </c>
      <c r="D72" s="142">
        <f t="shared" si="27"/>
        <v>1.4858955013938262</v>
      </c>
      <c r="E72" s="143">
        <f t="shared" si="27"/>
        <v>0.25233796237095385</v>
      </c>
      <c r="F72" s="142">
        <f t="shared" si="27"/>
        <v>1.0153193012966422</v>
      </c>
      <c r="G72" s="142">
        <f t="shared" si="27"/>
        <v>0.93944741396213227</v>
      </c>
      <c r="H72" s="142">
        <f t="shared" si="27"/>
        <v>1.1380783100176466</v>
      </c>
      <c r="I72" s="142">
        <f t="shared" si="27"/>
        <v>0.91984007229141629</v>
      </c>
      <c r="J72" s="151">
        <f t="shared" si="27"/>
        <v>5.8915799254921017</v>
      </c>
      <c r="K72" s="152">
        <f t="shared" si="27"/>
        <v>100</v>
      </c>
    </row>
    <row r="73" spans="1:11" s="68" customFormat="1" x14ac:dyDescent="0.2">
      <c r="A73" s="80"/>
      <c r="B73" s="81"/>
      <c r="C73" s="142"/>
      <c r="D73" s="142"/>
      <c r="E73" s="143"/>
      <c r="F73" s="142"/>
      <c r="G73" s="142"/>
      <c r="H73" s="142"/>
      <c r="I73" s="142"/>
      <c r="J73" s="144"/>
      <c r="K73" s="145"/>
    </row>
    <row r="74" spans="1:11" s="68" customFormat="1" x14ac:dyDescent="0.2">
      <c r="A74" s="69" t="s">
        <v>65</v>
      </c>
      <c r="B74" s="133">
        <v>2021</v>
      </c>
      <c r="C74" s="139">
        <v>19</v>
      </c>
      <c r="D74" s="139">
        <v>332</v>
      </c>
      <c r="E74" s="140">
        <v>42</v>
      </c>
      <c r="F74" s="139">
        <v>154</v>
      </c>
      <c r="G74" s="139">
        <v>149</v>
      </c>
      <c r="H74" s="139">
        <v>220</v>
      </c>
      <c r="I74" s="139">
        <v>166</v>
      </c>
      <c r="J74" s="131">
        <v>1082</v>
      </c>
      <c r="K74" s="132">
        <v>14363</v>
      </c>
    </row>
    <row r="75" spans="1:11" s="68" customFormat="1" x14ac:dyDescent="0.2">
      <c r="A75" s="80" t="s">
        <v>100</v>
      </c>
      <c r="B75" s="133"/>
      <c r="C75" s="134">
        <f t="shared" ref="C75:J75" si="28">C74/$J$74*100</f>
        <v>1.756007393715342</v>
      </c>
      <c r="D75" s="134">
        <f t="shared" si="28"/>
        <v>30.683918669131238</v>
      </c>
      <c r="E75" s="135">
        <f t="shared" si="28"/>
        <v>3.8817005545286505</v>
      </c>
      <c r="F75" s="134">
        <f t="shared" si="28"/>
        <v>14.232902033271719</v>
      </c>
      <c r="G75" s="134">
        <f t="shared" si="28"/>
        <v>13.77079482439926</v>
      </c>
      <c r="H75" s="134">
        <f t="shared" si="28"/>
        <v>20.33271719038817</v>
      </c>
      <c r="I75" s="134">
        <f t="shared" si="28"/>
        <v>15.341959334565619</v>
      </c>
      <c r="J75" s="136">
        <f t="shared" si="28"/>
        <v>100</v>
      </c>
      <c r="K75" s="138"/>
    </row>
    <row r="76" spans="1:11" s="68" customFormat="1" x14ac:dyDescent="0.2">
      <c r="A76" s="80" t="s">
        <v>101</v>
      </c>
      <c r="B76" s="81"/>
      <c r="C76" s="142">
        <f t="shared" ref="C76:K76" si="29">C74/$K$74*100</f>
        <v>0.13228434171134165</v>
      </c>
      <c r="D76" s="142">
        <f t="shared" si="29"/>
        <v>2.311494813061338</v>
      </c>
      <c r="E76" s="143">
        <f t="shared" si="29"/>
        <v>0.29241801851980787</v>
      </c>
      <c r="F76" s="142">
        <f t="shared" si="29"/>
        <v>1.0721994012392952</v>
      </c>
      <c r="G76" s="142">
        <f t="shared" si="29"/>
        <v>1.0373877323678897</v>
      </c>
      <c r="H76" s="142">
        <f t="shared" si="29"/>
        <v>1.5317134303418505</v>
      </c>
      <c r="I76" s="142">
        <f t="shared" si="29"/>
        <v>1.155747406530669</v>
      </c>
      <c r="J76" s="151">
        <f t="shared" si="29"/>
        <v>7.5332451437721923</v>
      </c>
      <c r="K76" s="152">
        <f t="shared" si="29"/>
        <v>100</v>
      </c>
    </row>
    <row r="77" spans="1:11" s="68" customFormat="1" x14ac:dyDescent="0.2">
      <c r="A77" s="80"/>
      <c r="B77" s="81"/>
      <c r="C77" s="142"/>
      <c r="D77" s="142"/>
      <c r="E77" s="143"/>
      <c r="F77" s="142"/>
      <c r="G77" s="142"/>
      <c r="H77" s="142"/>
      <c r="I77" s="142"/>
      <c r="J77" s="131"/>
      <c r="K77" s="145"/>
    </row>
    <row r="78" spans="1:11" s="68" customFormat="1" x14ac:dyDescent="0.2">
      <c r="A78" s="69" t="s">
        <v>66</v>
      </c>
      <c r="B78" s="133">
        <v>2021</v>
      </c>
      <c r="C78" s="142"/>
      <c r="D78" s="142"/>
      <c r="E78" s="143"/>
      <c r="F78" s="142"/>
      <c r="G78" s="142"/>
      <c r="H78" s="142"/>
      <c r="I78" s="142"/>
      <c r="J78" s="131"/>
      <c r="K78" s="145"/>
    </row>
    <row r="79" spans="1:11" s="68" customFormat="1" x14ac:dyDescent="0.2">
      <c r="A79" s="154" t="s">
        <v>109</v>
      </c>
      <c r="B79" s="81"/>
      <c r="C79" s="139">
        <v>56</v>
      </c>
      <c r="D79" s="139">
        <v>250</v>
      </c>
      <c r="E79" s="140">
        <v>59</v>
      </c>
      <c r="F79" s="139">
        <v>260</v>
      </c>
      <c r="G79" s="139">
        <v>246</v>
      </c>
      <c r="H79" s="139">
        <v>244</v>
      </c>
      <c r="I79" s="139">
        <v>201</v>
      </c>
      <c r="J79" s="131">
        <v>936</v>
      </c>
      <c r="K79" s="132">
        <v>6418</v>
      </c>
    </row>
    <row r="80" spans="1:11" s="68" customFormat="1" x14ac:dyDescent="0.2">
      <c r="A80" s="80" t="s">
        <v>100</v>
      </c>
      <c r="B80" s="81"/>
      <c r="C80" s="134">
        <f t="shared" ref="C80:J80" si="30">C79/$J$79*100</f>
        <v>5.982905982905983</v>
      </c>
      <c r="D80" s="134">
        <f t="shared" si="30"/>
        <v>26.70940170940171</v>
      </c>
      <c r="E80" s="135">
        <f t="shared" si="30"/>
        <v>6.3034188034188032</v>
      </c>
      <c r="F80" s="134">
        <f t="shared" si="30"/>
        <v>27.777777777777779</v>
      </c>
      <c r="G80" s="134">
        <f t="shared" si="30"/>
        <v>26.282051282051285</v>
      </c>
      <c r="H80" s="134">
        <f t="shared" si="30"/>
        <v>26.068376068376072</v>
      </c>
      <c r="I80" s="134">
        <f t="shared" si="30"/>
        <v>21.474358974358974</v>
      </c>
      <c r="J80" s="136">
        <f t="shared" si="30"/>
        <v>100</v>
      </c>
      <c r="K80" s="138"/>
    </row>
    <row r="81" spans="1:11" s="68" customFormat="1" x14ac:dyDescent="0.2">
      <c r="A81" s="80" t="s">
        <v>101</v>
      </c>
      <c r="B81" s="81"/>
      <c r="C81" s="142">
        <f t="shared" ref="C81:K81" si="31">C79/$K$79*100</f>
        <v>0.87254596447491428</v>
      </c>
      <c r="D81" s="142">
        <f t="shared" si="31"/>
        <v>3.8952944842630099</v>
      </c>
      <c r="E81" s="143">
        <f t="shared" si="31"/>
        <v>0.91928949828607043</v>
      </c>
      <c r="F81" s="142">
        <f t="shared" si="31"/>
        <v>4.05110626363353</v>
      </c>
      <c r="G81" s="142">
        <f t="shared" si="31"/>
        <v>3.8329697725148022</v>
      </c>
      <c r="H81" s="142">
        <f t="shared" si="31"/>
        <v>3.8018074166406977</v>
      </c>
      <c r="I81" s="142">
        <f t="shared" si="31"/>
        <v>3.1318167653474602</v>
      </c>
      <c r="J81" s="151">
        <f t="shared" si="31"/>
        <v>14.583982549080709</v>
      </c>
      <c r="K81" s="152">
        <f t="shared" si="31"/>
        <v>100</v>
      </c>
    </row>
    <row r="82" spans="1:11" s="68" customFormat="1" x14ac:dyDescent="0.2">
      <c r="A82" s="69"/>
      <c r="B82" s="133">
        <v>2021</v>
      </c>
      <c r="C82" s="142"/>
      <c r="D82" s="142"/>
      <c r="E82" s="143"/>
      <c r="F82" s="142"/>
      <c r="G82" s="142"/>
      <c r="H82" s="142"/>
      <c r="I82" s="142"/>
      <c r="J82" s="131"/>
      <c r="K82" s="145"/>
    </row>
    <row r="83" spans="1:11" s="68" customFormat="1" x14ac:dyDescent="0.2">
      <c r="A83" s="154" t="s">
        <v>110</v>
      </c>
      <c r="B83" s="81"/>
      <c r="C83" s="139">
        <v>185</v>
      </c>
      <c r="D83" s="139">
        <v>511</v>
      </c>
      <c r="E83" s="140">
        <v>146</v>
      </c>
      <c r="F83" s="139">
        <v>636</v>
      </c>
      <c r="G83" s="139">
        <v>694</v>
      </c>
      <c r="H83" s="139">
        <v>656</v>
      </c>
      <c r="I83" s="139">
        <v>513</v>
      </c>
      <c r="J83" s="131">
        <v>3341</v>
      </c>
      <c r="K83" s="132">
        <v>42231</v>
      </c>
    </row>
    <row r="84" spans="1:11" s="68" customFormat="1" x14ac:dyDescent="0.2">
      <c r="A84" s="80" t="s">
        <v>100</v>
      </c>
      <c r="B84" s="81"/>
      <c r="C84" s="134">
        <f t="shared" ref="C84:J84" si="32">C83/$J$83*100</f>
        <v>5.5372642921281052</v>
      </c>
      <c r="D84" s="134">
        <f t="shared" si="32"/>
        <v>15.294821909607903</v>
      </c>
      <c r="E84" s="135">
        <f t="shared" si="32"/>
        <v>4.3699491170308287</v>
      </c>
      <c r="F84" s="134">
        <f t="shared" si="32"/>
        <v>19.036216701586351</v>
      </c>
      <c r="G84" s="134">
        <f t="shared" si="32"/>
        <v>20.772223885064353</v>
      </c>
      <c r="H84" s="134">
        <f t="shared" si="32"/>
        <v>19.634839868302905</v>
      </c>
      <c r="I84" s="134">
        <f t="shared" si="32"/>
        <v>15.354684226279558</v>
      </c>
      <c r="J84" s="136">
        <f t="shared" si="32"/>
        <v>100</v>
      </c>
      <c r="K84" s="138"/>
    </row>
    <row r="85" spans="1:11" s="68" customFormat="1" x14ac:dyDescent="0.2">
      <c r="A85" s="80" t="s">
        <v>101</v>
      </c>
      <c r="B85" s="81"/>
      <c r="C85" s="142">
        <f t="shared" ref="C85:K85" si="33">C83/$K$83*100</f>
        <v>0.43806682294996568</v>
      </c>
      <c r="D85" s="142">
        <f t="shared" si="33"/>
        <v>1.2100116028509862</v>
      </c>
      <c r="E85" s="143">
        <f t="shared" si="33"/>
        <v>0.34571760081456748</v>
      </c>
      <c r="F85" s="142">
        <f t="shared" si="33"/>
        <v>1.5060026994388009</v>
      </c>
      <c r="G85" s="142">
        <f t="shared" si="33"/>
        <v>1.6433425682555469</v>
      </c>
      <c r="H85" s="142">
        <f t="shared" si="33"/>
        <v>1.5533612748928511</v>
      </c>
      <c r="I85" s="142">
        <f t="shared" si="33"/>
        <v>1.2147474603963913</v>
      </c>
      <c r="J85" s="151">
        <f t="shared" si="33"/>
        <v>7.9112500295991097</v>
      </c>
      <c r="K85" s="152">
        <f t="shared" si="33"/>
        <v>100</v>
      </c>
    </row>
    <row r="86" spans="1:11" s="68" customFormat="1" x14ac:dyDescent="0.2">
      <c r="A86" s="80"/>
      <c r="B86" s="81"/>
      <c r="C86" s="142"/>
      <c r="D86" s="142"/>
      <c r="E86" s="143"/>
      <c r="F86" s="142"/>
      <c r="G86" s="142"/>
      <c r="H86" s="142"/>
      <c r="I86" s="142"/>
      <c r="J86" s="144"/>
      <c r="K86" s="145"/>
    </row>
    <row r="87" spans="1:11" x14ac:dyDescent="0.2">
      <c r="A87" s="3" t="s">
        <v>111</v>
      </c>
      <c r="B87" s="5"/>
      <c r="C87" s="58"/>
      <c r="D87" s="58"/>
      <c r="E87" s="59"/>
      <c r="F87" s="58"/>
      <c r="G87" s="58"/>
      <c r="H87" s="58"/>
      <c r="I87" s="58"/>
      <c r="J87" s="60"/>
      <c r="K87" s="61"/>
    </row>
    <row r="88" spans="1:11" s="68" customFormat="1" x14ac:dyDescent="0.2">
      <c r="A88" s="96"/>
      <c r="B88" s="67"/>
      <c r="C88" s="146"/>
      <c r="D88" s="146"/>
      <c r="E88" s="147"/>
      <c r="F88" s="146"/>
      <c r="G88" s="146"/>
      <c r="H88" s="146"/>
      <c r="I88" s="146"/>
      <c r="J88" s="148"/>
      <c r="K88" s="149"/>
    </row>
    <row r="89" spans="1:11" s="68" customFormat="1" x14ac:dyDescent="0.2">
      <c r="A89" s="155" t="s">
        <v>112</v>
      </c>
      <c r="B89" s="156">
        <v>2020</v>
      </c>
      <c r="C89" s="157">
        <v>5347.9288788856702</v>
      </c>
      <c r="D89" s="157">
        <v>26740.694047840301</v>
      </c>
      <c r="E89" s="158">
        <v>4905.5444247555297</v>
      </c>
      <c r="F89" s="157">
        <v>25053.762543787299</v>
      </c>
      <c r="G89" s="157">
        <v>22987.719518493199</v>
      </c>
      <c r="H89" s="157">
        <v>26605.414330632801</v>
      </c>
      <c r="I89" s="157">
        <v>24545.519692633199</v>
      </c>
      <c r="J89" s="159">
        <v>136186.58343702799</v>
      </c>
      <c r="K89" s="160">
        <v>1490612.9</v>
      </c>
    </row>
    <row r="90" spans="1:11" s="68" customFormat="1" x14ac:dyDescent="0.2">
      <c r="A90" s="103" t="s">
        <v>100</v>
      </c>
      <c r="B90" s="156"/>
      <c r="C90" s="161">
        <f t="shared" ref="C90:J90" si="34">C89/$J$89*100</f>
        <v>3.926913168622463</v>
      </c>
      <c r="D90" s="161">
        <f t="shared" si="34"/>
        <v>19.635336589675934</v>
      </c>
      <c r="E90" s="162">
        <f t="shared" si="34"/>
        <v>3.6020761377157458</v>
      </c>
      <c r="F90" s="161">
        <f t="shared" si="34"/>
        <v>18.39664518448841</v>
      </c>
      <c r="G90" s="161">
        <f t="shared" si="34"/>
        <v>16.879577222908019</v>
      </c>
      <c r="H90" s="161">
        <f t="shared" si="34"/>
        <v>19.536002489507357</v>
      </c>
      <c r="I90" s="161">
        <f t="shared" si="34"/>
        <v>18.023449207082081</v>
      </c>
      <c r="J90" s="163">
        <f t="shared" si="34"/>
        <v>100</v>
      </c>
      <c r="K90" s="164"/>
    </row>
    <row r="91" spans="1:11" s="68" customFormat="1" x14ac:dyDescent="0.2">
      <c r="A91" s="103" t="s">
        <v>101</v>
      </c>
      <c r="B91" s="165"/>
      <c r="C91" s="166">
        <f t="shared" ref="C91:K91" si="35">C89/$K$89*100</f>
        <v>0.35877382242470002</v>
      </c>
      <c r="D91" s="166">
        <f t="shared" si="35"/>
        <v>1.7939395296954899</v>
      </c>
      <c r="E91" s="167">
        <f t="shared" si="35"/>
        <v>0.32909579842999681</v>
      </c>
      <c r="F91" s="166">
        <f t="shared" si="35"/>
        <v>1.6807692019696931</v>
      </c>
      <c r="G91" s="166">
        <f t="shared" si="35"/>
        <v>1.5421656097631518</v>
      </c>
      <c r="H91" s="166">
        <f t="shared" si="35"/>
        <v>1.7848640871572226</v>
      </c>
      <c r="I91" s="166">
        <f t="shared" si="35"/>
        <v>1.6466729687253612</v>
      </c>
      <c r="J91" s="168">
        <f t="shared" si="35"/>
        <v>9.1362810181656151</v>
      </c>
      <c r="K91" s="169">
        <f t="shared" si="35"/>
        <v>100</v>
      </c>
    </row>
    <row r="92" spans="1:11" s="68" customFormat="1" x14ac:dyDescent="0.2">
      <c r="A92" s="103"/>
      <c r="B92" s="165"/>
      <c r="C92" s="166"/>
      <c r="D92" s="166"/>
      <c r="E92" s="167"/>
      <c r="F92" s="166"/>
      <c r="G92" s="166"/>
      <c r="H92" s="166"/>
      <c r="I92" s="166"/>
      <c r="J92" s="170"/>
      <c r="K92" s="171"/>
    </row>
    <row r="93" spans="1:11" s="68" customFormat="1" x14ac:dyDescent="0.2">
      <c r="A93" s="155" t="s">
        <v>113</v>
      </c>
      <c r="B93" s="156">
        <v>2020</v>
      </c>
      <c r="C93" s="157">
        <v>26679.082876299199</v>
      </c>
      <c r="D93" s="157">
        <v>28703.743033930801</v>
      </c>
      <c r="E93" s="158">
        <v>21264.383508626299</v>
      </c>
      <c r="F93" s="157">
        <v>28444.455406004701</v>
      </c>
      <c r="G93" s="157">
        <v>27175.923359004501</v>
      </c>
      <c r="H93" s="157">
        <v>28808.8131946022</v>
      </c>
      <c r="I93" s="157">
        <v>28780.987353557401</v>
      </c>
      <c r="J93" s="159">
        <v>27988.569065109801</v>
      </c>
      <c r="K93" s="160">
        <v>25073.59</v>
      </c>
    </row>
    <row r="94" spans="1:11" s="68" customFormat="1" x14ac:dyDescent="0.2">
      <c r="A94" s="80"/>
      <c r="B94" s="81"/>
      <c r="C94" s="142"/>
      <c r="D94" s="142"/>
      <c r="E94" s="143"/>
      <c r="F94" s="142"/>
      <c r="G94" s="142"/>
      <c r="H94" s="142"/>
      <c r="I94" s="142"/>
      <c r="J94" s="144"/>
      <c r="K94" s="145"/>
    </row>
    <row r="95" spans="1:11" x14ac:dyDescent="0.2">
      <c r="A95" s="3" t="s">
        <v>114</v>
      </c>
      <c r="B95" s="5"/>
      <c r="C95" s="58"/>
      <c r="D95" s="58"/>
      <c r="E95" s="59"/>
      <c r="F95" s="58"/>
      <c r="G95" s="58"/>
      <c r="H95" s="58"/>
      <c r="I95" s="58"/>
      <c r="J95" s="60"/>
      <c r="K95" s="61"/>
    </row>
    <row r="96" spans="1:11" s="68" customFormat="1" x14ac:dyDescent="0.2">
      <c r="A96" s="96"/>
      <c r="B96" s="67"/>
      <c r="C96" s="146"/>
      <c r="D96" s="146"/>
      <c r="E96" s="147"/>
      <c r="F96" s="146"/>
      <c r="G96" s="146"/>
      <c r="H96" s="146"/>
      <c r="I96" s="146"/>
      <c r="J96" s="148"/>
      <c r="K96" s="149"/>
    </row>
    <row r="97" spans="1:12" s="68" customFormat="1" ht="20.25" x14ac:dyDescent="0.45">
      <c r="A97" s="69" t="s">
        <v>115</v>
      </c>
      <c r="B97" s="133">
        <v>2021</v>
      </c>
      <c r="C97" s="172">
        <v>8580.5149999999994</v>
      </c>
      <c r="D97" s="172">
        <v>24614.264999999999</v>
      </c>
      <c r="E97" s="173">
        <v>3657.5309999999999</v>
      </c>
      <c r="F97" s="172">
        <v>30415.647000000001</v>
      </c>
      <c r="G97" s="172">
        <v>34734.847999999998</v>
      </c>
      <c r="H97" s="172">
        <v>22082.788</v>
      </c>
      <c r="I97" s="172">
        <v>30574.663</v>
      </c>
      <c r="J97" s="174">
        <v>154660.25700000001</v>
      </c>
      <c r="K97" s="175">
        <v>1790681.5630000001</v>
      </c>
      <c r="L97" s="176"/>
    </row>
    <row r="98" spans="1:12" s="68" customFormat="1" x14ac:dyDescent="0.2">
      <c r="A98" s="80" t="s">
        <v>100</v>
      </c>
      <c r="B98" s="133"/>
      <c r="C98" s="134">
        <f t="shared" ref="C98:J98" si="36">C97/$J$97*100</f>
        <v>5.5479766854389743</v>
      </c>
      <c r="D98" s="134">
        <f t="shared" si="36"/>
        <v>15.915055022829813</v>
      </c>
      <c r="E98" s="135">
        <f t="shared" si="36"/>
        <v>2.3648809790869545</v>
      </c>
      <c r="F98" s="134">
        <f t="shared" si="36"/>
        <v>19.666104007573193</v>
      </c>
      <c r="G98" s="134">
        <f t="shared" si="36"/>
        <v>22.458806595672471</v>
      </c>
      <c r="H98" s="134">
        <f t="shared" si="36"/>
        <v>14.278256371965034</v>
      </c>
      <c r="I98" s="134">
        <f t="shared" si="36"/>
        <v>19.768920337433553</v>
      </c>
      <c r="J98" s="136">
        <f t="shared" si="36"/>
        <v>100</v>
      </c>
      <c r="K98" s="138"/>
    </row>
    <row r="99" spans="1:12" s="68" customFormat="1" x14ac:dyDescent="0.2">
      <c r="A99" s="80" t="s">
        <v>101</v>
      </c>
      <c r="B99" s="81"/>
      <c r="C99" s="142">
        <f t="shared" ref="C99:K99" si="37">C97/$K$97*100</f>
        <v>0.47917592816584992</v>
      </c>
      <c r="D99" s="142">
        <f t="shared" si="37"/>
        <v>1.3745752180953235</v>
      </c>
      <c r="E99" s="143">
        <f t="shared" si="37"/>
        <v>0.20425356889654869</v>
      </c>
      <c r="F99" s="142">
        <f t="shared" si="37"/>
        <v>1.6985514135211992</v>
      </c>
      <c r="G99" s="142">
        <f t="shared" si="37"/>
        <v>1.9397557174714708</v>
      </c>
      <c r="H99" s="142">
        <f t="shared" si="37"/>
        <v>1.2332057500499323</v>
      </c>
      <c r="I99" s="142">
        <f t="shared" si="37"/>
        <v>1.7074316077045575</v>
      </c>
      <c r="J99" s="151">
        <f t="shared" si="37"/>
        <v>8.6369492039048819</v>
      </c>
      <c r="K99" s="152">
        <f t="shared" si="37"/>
        <v>100</v>
      </c>
    </row>
    <row r="100" spans="1:12" s="68" customFormat="1" x14ac:dyDescent="0.2">
      <c r="A100" s="80"/>
      <c r="B100" s="81"/>
      <c r="C100" s="142"/>
      <c r="D100" s="142"/>
      <c r="E100" s="143"/>
      <c r="F100" s="142"/>
      <c r="G100" s="142"/>
      <c r="H100" s="142"/>
      <c r="I100" s="142"/>
      <c r="J100" s="144"/>
      <c r="K100" s="145"/>
    </row>
    <row r="101" spans="1:12" s="68" customFormat="1" x14ac:dyDescent="0.2">
      <c r="A101" s="69" t="s">
        <v>116</v>
      </c>
      <c r="B101" s="133">
        <v>2021</v>
      </c>
      <c r="C101" s="172">
        <v>36000</v>
      </c>
      <c r="D101" s="172">
        <v>122965</v>
      </c>
      <c r="E101" s="173">
        <v>39895</v>
      </c>
      <c r="F101" s="172">
        <v>124585</v>
      </c>
      <c r="G101" s="172">
        <v>161290</v>
      </c>
      <c r="H101" s="172">
        <v>183600</v>
      </c>
      <c r="I101" s="172">
        <v>115600</v>
      </c>
      <c r="J101" s="174">
        <f>SUM(C101:I101)</f>
        <v>783935</v>
      </c>
      <c r="K101" s="175"/>
    </row>
    <row r="102" spans="1:12" s="68" customFormat="1" x14ac:dyDescent="0.2">
      <c r="A102" s="80" t="s">
        <v>100</v>
      </c>
      <c r="B102" s="81"/>
      <c r="C102" s="134">
        <f t="shared" ref="C102:J102" si="38">C101/$J$101*100</f>
        <v>4.592217467009382</v>
      </c>
      <c r="D102" s="134">
        <f t="shared" si="38"/>
        <v>15.685611689744686</v>
      </c>
      <c r="E102" s="135">
        <f t="shared" si="38"/>
        <v>5.0890698846205362</v>
      </c>
      <c r="F102" s="134">
        <f t="shared" si="38"/>
        <v>15.892261475760108</v>
      </c>
      <c r="G102" s="134">
        <f t="shared" si="38"/>
        <v>20.574409868165088</v>
      </c>
      <c r="H102" s="134">
        <f t="shared" si="38"/>
        <v>23.420309081747849</v>
      </c>
      <c r="I102" s="134">
        <f t="shared" si="38"/>
        <v>14.74612053295235</v>
      </c>
      <c r="J102" s="136">
        <f t="shared" si="38"/>
        <v>100</v>
      </c>
      <c r="K102" s="145"/>
    </row>
    <row r="103" spans="1:12" s="68" customFormat="1" x14ac:dyDescent="0.2">
      <c r="A103" s="80"/>
      <c r="B103" s="81"/>
      <c r="C103" s="142"/>
      <c r="D103" s="142"/>
      <c r="E103" s="143"/>
      <c r="F103" s="142"/>
      <c r="G103" s="142"/>
      <c r="H103" s="142"/>
      <c r="I103" s="142"/>
      <c r="J103" s="144"/>
      <c r="K103" s="145"/>
    </row>
    <row r="104" spans="1:12" s="68" customFormat="1" x14ac:dyDescent="0.2">
      <c r="A104" s="69" t="s">
        <v>117</v>
      </c>
      <c r="B104" s="133">
        <v>2021</v>
      </c>
      <c r="C104" s="172">
        <v>30755</v>
      </c>
      <c r="D104" s="172">
        <v>112055</v>
      </c>
      <c r="E104" s="173">
        <v>38180</v>
      </c>
      <c r="F104" s="172">
        <v>115370</v>
      </c>
      <c r="G104" s="172">
        <v>153510</v>
      </c>
      <c r="H104" s="172">
        <v>172720</v>
      </c>
      <c r="I104" s="172">
        <v>106030</v>
      </c>
      <c r="J104" s="174">
        <f>SUM(C104:I104)</f>
        <v>728620</v>
      </c>
      <c r="K104" s="175"/>
    </row>
    <row r="105" spans="1:12" s="68" customFormat="1" x14ac:dyDescent="0.2">
      <c r="A105" s="80" t="s">
        <v>100</v>
      </c>
      <c r="B105" s="81"/>
      <c r="C105" s="134">
        <f t="shared" ref="C105:J105" si="39">C104/$J$104*100</f>
        <v>4.2209931102632376</v>
      </c>
      <c r="D105" s="134">
        <f t="shared" si="39"/>
        <v>15.37907276769784</v>
      </c>
      <c r="E105" s="135">
        <f t="shared" si="39"/>
        <v>5.2400428206746996</v>
      </c>
      <c r="F105" s="134">
        <f t="shared" si="39"/>
        <v>15.834042436386595</v>
      </c>
      <c r="G105" s="134">
        <f t="shared" si="39"/>
        <v>21.068595426971534</v>
      </c>
      <c r="H105" s="134">
        <f t="shared" si="39"/>
        <v>23.705086327578162</v>
      </c>
      <c r="I105" s="134">
        <f t="shared" si="39"/>
        <v>14.552167110427932</v>
      </c>
      <c r="J105" s="136">
        <f t="shared" si="39"/>
        <v>100</v>
      </c>
      <c r="K105" s="145"/>
    </row>
    <row r="106" spans="1:12" s="68" customFormat="1" x14ac:dyDescent="0.2">
      <c r="A106" s="80"/>
      <c r="B106" s="81"/>
      <c r="C106" s="142"/>
      <c r="D106" s="142"/>
      <c r="E106" s="143"/>
      <c r="F106" s="142"/>
      <c r="G106" s="142"/>
      <c r="H106" s="142"/>
      <c r="I106" s="142"/>
      <c r="J106" s="144"/>
      <c r="K106" s="145"/>
    </row>
    <row r="107" spans="1:12" s="68" customFormat="1" x14ac:dyDescent="0.2">
      <c r="A107" s="69" t="s">
        <v>118</v>
      </c>
      <c r="B107" s="133">
        <v>2021</v>
      </c>
      <c r="C107" s="172">
        <v>5245</v>
      </c>
      <c r="D107" s="172">
        <v>10910</v>
      </c>
      <c r="E107" s="173">
        <v>1715</v>
      </c>
      <c r="F107" s="172">
        <v>9220</v>
      </c>
      <c r="G107" s="172">
        <v>7780</v>
      </c>
      <c r="H107" s="172">
        <v>10885</v>
      </c>
      <c r="I107" s="172">
        <v>9570</v>
      </c>
      <c r="J107" s="174">
        <f>J101-J104</f>
        <v>55315</v>
      </c>
      <c r="K107" s="175"/>
    </row>
    <row r="108" spans="1:12" s="68" customFormat="1" x14ac:dyDescent="0.2">
      <c r="A108" s="80" t="s">
        <v>100</v>
      </c>
      <c r="B108" s="81"/>
      <c r="C108" s="134">
        <f t="shared" ref="C108:J108" si="40">C107/$J$107*100</f>
        <v>9.482057308144265</v>
      </c>
      <c r="D108" s="134">
        <f t="shared" si="40"/>
        <v>19.723402332097983</v>
      </c>
      <c r="E108" s="135">
        <f t="shared" si="40"/>
        <v>3.1004248395552745</v>
      </c>
      <c r="F108" s="134">
        <f t="shared" si="40"/>
        <v>16.66817318991232</v>
      </c>
      <c r="G108" s="134">
        <f t="shared" si="40"/>
        <v>14.064901021422759</v>
      </c>
      <c r="H108" s="134">
        <f t="shared" si="40"/>
        <v>19.678206634728372</v>
      </c>
      <c r="I108" s="134">
        <f t="shared" si="40"/>
        <v>17.300912953086865</v>
      </c>
      <c r="J108" s="177">
        <f t="shared" si="40"/>
        <v>100</v>
      </c>
      <c r="K108" s="145"/>
    </row>
    <row r="109" spans="1:12" s="68" customFormat="1" x14ac:dyDescent="0.2">
      <c r="A109" s="80"/>
      <c r="B109" s="81"/>
      <c r="C109" s="142"/>
      <c r="D109" s="142"/>
      <c r="E109" s="143"/>
      <c r="F109" s="142"/>
      <c r="G109" s="142"/>
      <c r="H109" s="142"/>
      <c r="I109" s="142"/>
      <c r="J109" s="144"/>
      <c r="K109" s="145"/>
    </row>
    <row r="110" spans="1:12" s="68" customFormat="1" x14ac:dyDescent="0.2">
      <c r="A110" s="69" t="s">
        <v>73</v>
      </c>
      <c r="B110" s="133">
        <v>2021</v>
      </c>
      <c r="C110" s="178">
        <v>85.808999999999997</v>
      </c>
      <c r="D110" s="178">
        <v>383.77</v>
      </c>
      <c r="E110" s="179">
        <v>92.881</v>
      </c>
      <c r="F110" s="178">
        <v>391.36599999999999</v>
      </c>
      <c r="G110" s="178">
        <v>348.15699999999998</v>
      </c>
      <c r="H110" s="178">
        <v>403.93</v>
      </c>
      <c r="I110" s="178">
        <v>374.61200000000002</v>
      </c>
      <c r="J110" s="180">
        <v>2080.5250000000001</v>
      </c>
      <c r="K110" s="181">
        <v>22553.955000000002</v>
      </c>
    </row>
    <row r="111" spans="1:12" s="68" customFormat="1" x14ac:dyDescent="0.2">
      <c r="A111" s="80" t="s">
        <v>100</v>
      </c>
      <c r="B111" s="133"/>
      <c r="C111" s="134">
        <f t="shared" ref="C111:J111" si="41">C110/$J$110*100</f>
        <v>4.124391679984619</v>
      </c>
      <c r="D111" s="134">
        <f t="shared" si="41"/>
        <v>18.44582497206234</v>
      </c>
      <c r="E111" s="135">
        <f t="shared" si="41"/>
        <v>4.4643058843320791</v>
      </c>
      <c r="F111" s="134">
        <f t="shared" si="41"/>
        <v>18.81092512707129</v>
      </c>
      <c r="G111" s="134">
        <f t="shared" si="41"/>
        <v>16.734093558116339</v>
      </c>
      <c r="H111" s="134">
        <f t="shared" si="41"/>
        <v>19.414811165451027</v>
      </c>
      <c r="I111" s="134">
        <f t="shared" si="41"/>
        <v>18.005647612982301</v>
      </c>
      <c r="J111" s="136">
        <f t="shared" si="41"/>
        <v>100</v>
      </c>
      <c r="K111" s="182"/>
    </row>
    <row r="112" spans="1:12" s="68" customFormat="1" x14ac:dyDescent="0.2">
      <c r="A112" s="80" t="s">
        <v>101</v>
      </c>
      <c r="B112" s="81"/>
      <c r="C112" s="142">
        <f t="shared" ref="C112:K112" si="42">C110/$K$110*100</f>
        <v>0.38046098788438654</v>
      </c>
      <c r="D112" s="142">
        <f t="shared" si="42"/>
        <v>1.7015640937476373</v>
      </c>
      <c r="E112" s="143">
        <f t="shared" si="42"/>
        <v>0.41181690750025879</v>
      </c>
      <c r="F112" s="142">
        <f t="shared" si="42"/>
        <v>1.7352433309368576</v>
      </c>
      <c r="G112" s="142">
        <f t="shared" si="42"/>
        <v>1.5436627411910679</v>
      </c>
      <c r="H112" s="142">
        <f t="shared" si="42"/>
        <v>1.7909497469512554</v>
      </c>
      <c r="I112" s="142">
        <f t="shared" si="42"/>
        <v>1.6609592419600021</v>
      </c>
      <c r="J112" s="151">
        <f t="shared" si="42"/>
        <v>9.2246570501714675</v>
      </c>
      <c r="K112" s="145">
        <f t="shared" si="42"/>
        <v>100</v>
      </c>
    </row>
    <row r="113" spans="1:11" s="68" customFormat="1" x14ac:dyDescent="0.2">
      <c r="A113" s="80"/>
      <c r="B113" s="81"/>
      <c r="C113" s="142"/>
      <c r="D113" s="142"/>
      <c r="E113" s="143"/>
      <c r="F113" s="142"/>
      <c r="G113" s="142"/>
      <c r="H113" s="142"/>
      <c r="I113" s="142"/>
      <c r="J113" s="144"/>
      <c r="K113" s="145"/>
    </row>
    <row r="114" spans="1:11" s="68" customFormat="1" x14ac:dyDescent="0.2">
      <c r="A114" s="69" t="s">
        <v>119</v>
      </c>
      <c r="B114" s="133">
        <v>2021</v>
      </c>
      <c r="C114" s="183">
        <v>71.191247000000004</v>
      </c>
      <c r="D114" s="183">
        <v>66.648788999999994</v>
      </c>
      <c r="E114" s="184">
        <v>69.502904999999998</v>
      </c>
      <c r="F114" s="183">
        <v>71.830805999999995</v>
      </c>
      <c r="G114" s="183">
        <v>68.360493000000005</v>
      </c>
      <c r="H114" s="183">
        <v>69.951362000000003</v>
      </c>
      <c r="I114" s="183">
        <v>69.955645000000004</v>
      </c>
      <c r="J114" s="185">
        <v>69.412499999999994</v>
      </c>
      <c r="K114" s="186">
        <v>64.482206000000005</v>
      </c>
    </row>
    <row r="115" spans="1:11" s="68" customFormat="1" x14ac:dyDescent="0.2">
      <c r="A115" s="80"/>
      <c r="B115" s="81"/>
      <c r="C115" s="187"/>
      <c r="D115" s="187"/>
      <c r="E115" s="188"/>
      <c r="F115" s="187"/>
      <c r="G115" s="187"/>
      <c r="H115" s="187"/>
      <c r="I115" s="187"/>
      <c r="J115" s="189"/>
      <c r="K115" s="190"/>
    </row>
    <row r="116" spans="1:11" s="68" customFormat="1" x14ac:dyDescent="0.2">
      <c r="A116" s="69" t="s">
        <v>120</v>
      </c>
      <c r="B116" s="133">
        <v>2021</v>
      </c>
      <c r="C116" s="183">
        <v>68.179760999999999</v>
      </c>
      <c r="D116" s="183">
        <v>62.897649000000001</v>
      </c>
      <c r="E116" s="184">
        <v>63.075485999999998</v>
      </c>
      <c r="F116" s="183">
        <v>68.249703999999994</v>
      </c>
      <c r="G116" s="183">
        <v>64.250259999999997</v>
      </c>
      <c r="H116" s="183">
        <v>66.602563000000004</v>
      </c>
      <c r="I116" s="183">
        <v>66.649221999999995</v>
      </c>
      <c r="J116" s="185">
        <v>65.691721999999999</v>
      </c>
      <c r="K116" s="186">
        <v>58.224406000000002</v>
      </c>
    </row>
    <row r="117" spans="1:11" s="68" customFormat="1" x14ac:dyDescent="0.2">
      <c r="A117" s="80"/>
      <c r="B117" s="81"/>
      <c r="C117" s="187"/>
      <c r="D117" s="187"/>
      <c r="E117" s="188"/>
      <c r="F117" s="187"/>
      <c r="G117" s="187"/>
      <c r="H117" s="187"/>
      <c r="I117" s="187"/>
      <c r="J117" s="189"/>
      <c r="K117" s="190"/>
    </row>
    <row r="118" spans="1:11" s="68" customFormat="1" x14ac:dyDescent="0.2">
      <c r="A118" s="69" t="s">
        <v>76</v>
      </c>
      <c r="B118" s="133">
        <v>2021</v>
      </c>
      <c r="C118" s="183">
        <v>4.239242</v>
      </c>
      <c r="D118" s="183">
        <v>5.5582260000000003</v>
      </c>
      <c r="E118" s="184">
        <v>9.092435</v>
      </c>
      <c r="F118" s="183">
        <v>4.9028200000000002</v>
      </c>
      <c r="G118" s="183">
        <v>6.0256550000000004</v>
      </c>
      <c r="H118" s="183">
        <v>4.6695510000000002</v>
      </c>
      <c r="I118" s="183">
        <v>4.6280039999999998</v>
      </c>
      <c r="J118" s="185">
        <v>5.2865859999999998</v>
      </c>
      <c r="K118" s="186">
        <v>9.5322510000000005</v>
      </c>
    </row>
    <row r="119" spans="1:11" s="68" customFormat="1" x14ac:dyDescent="0.2">
      <c r="A119" s="80"/>
      <c r="B119" s="81"/>
      <c r="C119" s="191"/>
      <c r="D119" s="191"/>
      <c r="E119" s="192"/>
      <c r="F119" s="191"/>
      <c r="G119" s="191"/>
      <c r="H119" s="191"/>
      <c r="I119" s="191"/>
      <c r="J119" s="193"/>
      <c r="K119" s="194"/>
    </row>
    <row r="120" spans="1:11" s="68" customFormat="1" x14ac:dyDescent="0.2">
      <c r="A120" s="69" t="s">
        <v>121</v>
      </c>
      <c r="B120" s="133">
        <v>2021</v>
      </c>
      <c r="C120" s="183">
        <v>7.8072939999999997</v>
      </c>
      <c r="D120" s="183">
        <v>13.176076999999999</v>
      </c>
      <c r="E120" s="184">
        <v>12.390642</v>
      </c>
      <c r="F120" s="183">
        <v>8.3861000000000008</v>
      </c>
      <c r="G120" s="183">
        <v>12.730062999999999</v>
      </c>
      <c r="H120" s="183">
        <v>8.0765560000000001</v>
      </c>
      <c r="I120" s="183">
        <v>6.5741319999999996</v>
      </c>
      <c r="J120" s="185">
        <v>9.6777840000000008</v>
      </c>
      <c r="K120" s="186">
        <v>17.852644999999999</v>
      </c>
    </row>
    <row r="121" spans="1:11" s="68" customFormat="1" x14ac:dyDescent="0.2">
      <c r="A121" s="69"/>
      <c r="B121" s="93"/>
      <c r="C121" s="195"/>
      <c r="D121" s="195"/>
      <c r="E121" s="196"/>
      <c r="F121" s="195"/>
      <c r="G121" s="195"/>
      <c r="H121" s="195"/>
      <c r="I121" s="195"/>
      <c r="J121" s="197"/>
      <c r="K121" s="198"/>
    </row>
    <row r="122" spans="1:11" s="68" customFormat="1" x14ac:dyDescent="0.2">
      <c r="A122" s="69" t="s">
        <v>122</v>
      </c>
      <c r="B122" s="133">
        <v>2021</v>
      </c>
      <c r="C122" s="183">
        <v>28.808752999999999</v>
      </c>
      <c r="D122" s="183">
        <v>33.351210999999999</v>
      </c>
      <c r="E122" s="184">
        <v>30.497095000000002</v>
      </c>
      <c r="F122" s="183">
        <v>28.169194000000001</v>
      </c>
      <c r="G122" s="183">
        <v>31.639506999999998</v>
      </c>
      <c r="H122" s="183">
        <v>30.048638</v>
      </c>
      <c r="I122" s="183">
        <v>30.044354999999999</v>
      </c>
      <c r="J122" s="185">
        <v>30.587499999999999</v>
      </c>
      <c r="K122" s="186">
        <v>35.517794000000002</v>
      </c>
    </row>
    <row r="123" spans="1:11" s="68" customFormat="1" x14ac:dyDescent="0.2">
      <c r="A123" s="69"/>
      <c r="B123" s="93"/>
      <c r="C123" s="195"/>
      <c r="D123" s="195"/>
      <c r="E123" s="196"/>
      <c r="F123" s="195"/>
      <c r="G123" s="195"/>
      <c r="H123" s="195"/>
      <c r="I123" s="195"/>
      <c r="J123" s="197"/>
      <c r="K123" s="198"/>
    </row>
    <row r="124" spans="1:11" x14ac:dyDescent="0.2">
      <c r="A124" s="3" t="s">
        <v>123</v>
      </c>
      <c r="B124" s="5"/>
      <c r="C124" s="58"/>
      <c r="D124" s="58"/>
      <c r="E124" s="59"/>
      <c r="F124" s="58"/>
      <c r="G124" s="58"/>
      <c r="H124" s="58"/>
      <c r="I124" s="58"/>
      <c r="J124" s="60"/>
      <c r="K124" s="61"/>
    </row>
    <row r="125" spans="1:11" s="68" customFormat="1" x14ac:dyDescent="0.2">
      <c r="A125" s="80"/>
      <c r="B125" s="67"/>
      <c r="C125" s="146"/>
      <c r="D125" s="146"/>
      <c r="E125" s="147"/>
      <c r="F125" s="146"/>
      <c r="G125" s="146"/>
      <c r="H125" s="146"/>
      <c r="I125" s="146"/>
      <c r="J125" s="148"/>
      <c r="K125" s="149"/>
    </row>
    <row r="126" spans="1:11" s="68" customFormat="1" x14ac:dyDescent="0.2">
      <c r="A126" s="69" t="s">
        <v>124</v>
      </c>
      <c r="B126" s="133">
        <v>2021</v>
      </c>
      <c r="C126" s="139">
        <v>4234.7221239999999</v>
      </c>
      <c r="D126" s="139">
        <v>11104.424859999999</v>
      </c>
      <c r="E126" s="140">
        <v>1648.7787579999999</v>
      </c>
      <c r="F126" s="139">
        <v>14462.760629</v>
      </c>
      <c r="G126" s="139">
        <v>5209.4488099999999</v>
      </c>
      <c r="H126" s="139">
        <v>13254.157155999999</v>
      </c>
      <c r="I126" s="139">
        <v>20338.197706999999</v>
      </c>
      <c r="J126" s="131">
        <v>70252.490044000006</v>
      </c>
      <c r="K126" s="132">
        <v>516261.75360900001</v>
      </c>
    </row>
    <row r="127" spans="1:11" s="68" customFormat="1" x14ac:dyDescent="0.2">
      <c r="A127" s="80" t="s">
        <v>100</v>
      </c>
      <c r="B127" s="133"/>
      <c r="C127" s="134">
        <f t="shared" ref="C127:J127" si="43">C126/$J$126*100</f>
        <v>6.0278605375378733</v>
      </c>
      <c r="D127" s="134">
        <f t="shared" si="43"/>
        <v>15.806450209871791</v>
      </c>
      <c r="E127" s="135">
        <f t="shared" si="43"/>
        <v>2.3469328374942289</v>
      </c>
      <c r="F127" s="134">
        <f t="shared" si="43"/>
        <v>20.586829904451491</v>
      </c>
      <c r="G127" s="134">
        <f t="shared" si="43"/>
        <v>7.415322655093445</v>
      </c>
      <c r="H127" s="134">
        <f t="shared" si="43"/>
        <v>18.866458893768399</v>
      </c>
      <c r="I127" s="134">
        <f t="shared" si="43"/>
        <v>28.950144961782755</v>
      </c>
      <c r="J127" s="136">
        <f t="shared" si="43"/>
        <v>100</v>
      </c>
      <c r="K127" s="138"/>
    </row>
    <row r="128" spans="1:11" s="68" customFormat="1" x14ac:dyDescent="0.2">
      <c r="A128" s="80" t="s">
        <v>101</v>
      </c>
      <c r="B128" s="81"/>
      <c r="C128" s="142">
        <f t="shared" ref="C128:K128" si="44">C126/$K$126*100</f>
        <v>0.82026648195350182</v>
      </c>
      <c r="D128" s="142">
        <f t="shared" si="44"/>
        <v>2.1509292103032935</v>
      </c>
      <c r="E128" s="143">
        <f t="shared" si="44"/>
        <v>0.31936875944692422</v>
      </c>
      <c r="F128" s="142">
        <f t="shared" si="44"/>
        <v>2.8014394883789184</v>
      </c>
      <c r="G128" s="142">
        <f t="shared" si="44"/>
        <v>1.0090712266757356</v>
      </c>
      <c r="H128" s="142">
        <f t="shared" si="44"/>
        <v>2.5673327654711899</v>
      </c>
      <c r="I128" s="142">
        <f t="shared" si="44"/>
        <v>3.939512769408732</v>
      </c>
      <c r="J128" s="151">
        <f t="shared" si="44"/>
        <v>13.607920701638296</v>
      </c>
      <c r="K128" s="152">
        <f t="shared" si="44"/>
        <v>100</v>
      </c>
    </row>
    <row r="129" spans="1:11" s="68" customFormat="1" x14ac:dyDescent="0.2">
      <c r="A129" s="80"/>
      <c r="B129" s="67"/>
      <c r="C129" s="146"/>
      <c r="D129" s="146"/>
      <c r="E129" s="147"/>
      <c r="F129" s="146"/>
      <c r="G129" s="146"/>
      <c r="H129" s="146"/>
      <c r="I129" s="146"/>
      <c r="J129" s="148"/>
      <c r="K129" s="149"/>
    </row>
    <row r="130" spans="1:11" s="68" customFormat="1" x14ac:dyDescent="0.2">
      <c r="A130" s="69" t="s">
        <v>125</v>
      </c>
      <c r="B130" s="133">
        <v>2021</v>
      </c>
      <c r="C130" s="139">
        <v>1007.95858</v>
      </c>
      <c r="D130" s="139">
        <v>8278.6662059999999</v>
      </c>
      <c r="E130" s="140">
        <v>3306.7904950000002</v>
      </c>
      <c r="F130" s="139">
        <v>7739.1628479999999</v>
      </c>
      <c r="G130" s="139">
        <v>6198.2396689999996</v>
      </c>
      <c r="H130" s="139">
        <v>16518.023971999999</v>
      </c>
      <c r="I130" s="139">
        <v>10254.921983</v>
      </c>
      <c r="J130" s="131">
        <v>53303.763752999999</v>
      </c>
      <c r="K130" s="132">
        <v>472070.07192800002</v>
      </c>
    </row>
    <row r="131" spans="1:11" s="68" customFormat="1" x14ac:dyDescent="0.2">
      <c r="A131" s="80" t="s">
        <v>100</v>
      </c>
      <c r="B131" s="133"/>
      <c r="C131" s="134">
        <f t="shared" ref="C131:J131" si="45">C130/$J$130*100</f>
        <v>1.8909707477143596</v>
      </c>
      <c r="D131" s="134">
        <f t="shared" si="45"/>
        <v>15.531110043864524</v>
      </c>
      <c r="E131" s="135">
        <f t="shared" si="45"/>
        <v>6.2036716775255671</v>
      </c>
      <c r="F131" s="134">
        <f t="shared" si="45"/>
        <v>14.518980092778966</v>
      </c>
      <c r="G131" s="134">
        <f t="shared" si="45"/>
        <v>11.628146368278085</v>
      </c>
      <c r="H131" s="134">
        <f t="shared" si="45"/>
        <v>30.988475876753345</v>
      </c>
      <c r="I131" s="134">
        <f t="shared" si="45"/>
        <v>19.238645193085151</v>
      </c>
      <c r="J131" s="136">
        <f t="shared" si="45"/>
        <v>100</v>
      </c>
      <c r="K131" s="138"/>
    </row>
    <row r="132" spans="1:11" s="68" customFormat="1" x14ac:dyDescent="0.2">
      <c r="A132" s="80" t="s">
        <v>101</v>
      </c>
      <c r="B132" s="81"/>
      <c r="C132" s="142">
        <f t="shared" ref="C132:K132" si="46">C130/$K$130*100</f>
        <v>0.21351884814120003</v>
      </c>
      <c r="D132" s="142">
        <f t="shared" si="46"/>
        <v>1.7536943556258018</v>
      </c>
      <c r="E132" s="143">
        <f t="shared" si="46"/>
        <v>0.70048721400503244</v>
      </c>
      <c r="F132" s="142">
        <f t="shared" si="46"/>
        <v>1.6394097631294819</v>
      </c>
      <c r="G132" s="142">
        <f t="shared" si="46"/>
        <v>1.3129914471564621</v>
      </c>
      <c r="H132" s="142">
        <f t="shared" si="46"/>
        <v>3.499061888108705</v>
      </c>
      <c r="I132" s="142">
        <f t="shared" si="46"/>
        <v>2.1723304638053982</v>
      </c>
      <c r="J132" s="151">
        <f t="shared" si="46"/>
        <v>11.291493979972083</v>
      </c>
      <c r="K132" s="152">
        <f t="shared" si="46"/>
        <v>100</v>
      </c>
    </row>
    <row r="133" spans="1:11" s="68" customFormat="1" x14ac:dyDescent="0.2">
      <c r="A133" s="96"/>
      <c r="B133" s="67"/>
      <c r="C133" s="146"/>
      <c r="D133" s="146"/>
      <c r="E133" s="147"/>
      <c r="F133" s="146"/>
      <c r="G133" s="146"/>
      <c r="H133" s="146"/>
      <c r="I133" s="146"/>
      <c r="J133" s="148"/>
      <c r="K133" s="149"/>
    </row>
    <row r="134" spans="1:11" s="68" customFormat="1" x14ac:dyDescent="0.2">
      <c r="A134" s="69" t="s">
        <v>126</v>
      </c>
      <c r="B134" s="133">
        <v>2021</v>
      </c>
      <c r="C134" s="139">
        <f t="shared" ref="C134:K134" si="47">C126-C130</f>
        <v>3226.7635439999999</v>
      </c>
      <c r="D134" s="139">
        <f t="shared" si="47"/>
        <v>2825.7586539999993</v>
      </c>
      <c r="E134" s="140">
        <f t="shared" si="47"/>
        <v>-1658.0117370000003</v>
      </c>
      <c r="F134" s="139">
        <f t="shared" si="47"/>
        <v>6723.5977810000004</v>
      </c>
      <c r="G134" s="139">
        <f t="shared" si="47"/>
        <v>-988.79085899999973</v>
      </c>
      <c r="H134" s="139">
        <f t="shared" si="47"/>
        <v>-3263.8668159999997</v>
      </c>
      <c r="I134" s="139">
        <f t="shared" si="47"/>
        <v>10083.275723999999</v>
      </c>
      <c r="J134" s="131">
        <f t="shared" si="47"/>
        <v>16948.726291000006</v>
      </c>
      <c r="K134" s="132">
        <f t="shared" si="47"/>
        <v>44191.681680999987</v>
      </c>
    </row>
    <row r="135" spans="1:11" s="68" customFormat="1" x14ac:dyDescent="0.2">
      <c r="A135" s="80" t="s">
        <v>100</v>
      </c>
      <c r="B135" s="133"/>
      <c r="C135" s="134">
        <f t="shared" ref="C135:J135" si="48">C134/$J$134*100</f>
        <v>19.038383702694244</v>
      </c>
      <c r="D135" s="134">
        <f t="shared" si="48"/>
        <v>16.672395349853009</v>
      </c>
      <c r="E135" s="135">
        <f t="shared" si="48"/>
        <v>-9.7825152671232054</v>
      </c>
      <c r="F135" s="134">
        <f t="shared" si="48"/>
        <v>39.670224567673372</v>
      </c>
      <c r="G135" s="134">
        <f t="shared" si="48"/>
        <v>-5.8340127867016207</v>
      </c>
      <c r="H135" s="134">
        <f t="shared" si="48"/>
        <v>-19.257298512945813</v>
      </c>
      <c r="I135" s="134">
        <f t="shared" si="48"/>
        <v>59.492822946549971</v>
      </c>
      <c r="J135" s="136">
        <f t="shared" si="48"/>
        <v>100</v>
      </c>
      <c r="K135" s="138"/>
    </row>
    <row r="136" spans="1:11" s="68" customFormat="1" x14ac:dyDescent="0.2">
      <c r="A136" s="80" t="s">
        <v>101</v>
      </c>
      <c r="B136" s="92"/>
      <c r="C136" s="142">
        <f t="shared" ref="C136:K136" si="49">C134/$K$134*100</f>
        <v>7.3017441773150091</v>
      </c>
      <c r="D136" s="142">
        <f t="shared" si="49"/>
        <v>6.3943225206904071</v>
      </c>
      <c r="E136" s="143">
        <f t="shared" si="49"/>
        <v>-3.7518638665268425</v>
      </c>
      <c r="F136" s="142">
        <f t="shared" si="49"/>
        <v>15.214623035924838</v>
      </c>
      <c r="G136" s="142">
        <f t="shared" si="49"/>
        <v>-2.2375044836212372</v>
      </c>
      <c r="H136" s="142">
        <f t="shared" si="49"/>
        <v>-7.3857040326285759</v>
      </c>
      <c r="I136" s="142">
        <f t="shared" si="49"/>
        <v>22.817135126892573</v>
      </c>
      <c r="J136" s="151">
        <f t="shared" si="49"/>
        <v>38.352752478046185</v>
      </c>
      <c r="K136" s="152">
        <f t="shared" si="49"/>
        <v>100</v>
      </c>
    </row>
    <row r="137" spans="1:11" s="68" customFormat="1" x14ac:dyDescent="0.2">
      <c r="A137" s="80"/>
      <c r="B137" s="92"/>
      <c r="C137" s="199"/>
      <c r="D137" s="199"/>
      <c r="E137" s="200"/>
      <c r="F137" s="199"/>
      <c r="G137" s="199"/>
      <c r="H137" s="199"/>
      <c r="I137" s="199"/>
      <c r="J137" s="201"/>
      <c r="K137" s="202"/>
    </row>
    <row r="138" spans="1:11" x14ac:dyDescent="0.2">
      <c r="A138" s="3" t="s">
        <v>127</v>
      </c>
      <c r="B138" s="5"/>
      <c r="C138" s="58"/>
      <c r="D138" s="58"/>
      <c r="E138" s="59"/>
      <c r="F138" s="58"/>
      <c r="G138" s="58"/>
      <c r="H138" s="58"/>
      <c r="I138" s="58"/>
      <c r="J138" s="60"/>
      <c r="K138" s="61"/>
    </row>
    <row r="139" spans="1:11" s="68" customFormat="1" x14ac:dyDescent="0.2">
      <c r="A139" s="96"/>
      <c r="B139" s="67"/>
      <c r="C139" s="146"/>
      <c r="D139" s="146"/>
      <c r="E139" s="147"/>
      <c r="F139" s="146"/>
      <c r="G139" s="146"/>
      <c r="H139" s="146"/>
      <c r="I139" s="146"/>
      <c r="J139" s="148"/>
      <c r="K139" s="149"/>
    </row>
    <row r="140" spans="1:11" s="68" customFormat="1" x14ac:dyDescent="0.2">
      <c r="A140" s="69" t="s">
        <v>128</v>
      </c>
      <c r="B140" s="133">
        <v>2021</v>
      </c>
      <c r="C140" s="139">
        <v>3143.03</v>
      </c>
      <c r="D140" s="139">
        <v>13075.86</v>
      </c>
      <c r="E140" s="140">
        <v>3056.77</v>
      </c>
      <c r="F140" s="139">
        <v>11073.98</v>
      </c>
      <c r="G140" s="139">
        <v>14095.9</v>
      </c>
      <c r="H140" s="139">
        <v>13792.61</v>
      </c>
      <c r="I140" s="139">
        <v>11317.09</v>
      </c>
      <c r="J140" s="131">
        <v>69555.240000000005</v>
      </c>
      <c r="K140" s="132">
        <v>748522.54</v>
      </c>
    </row>
    <row r="141" spans="1:11" s="68" customFormat="1" x14ac:dyDescent="0.2">
      <c r="A141" s="80" t="s">
        <v>100</v>
      </c>
      <c r="B141" s="133"/>
      <c r="C141" s="134">
        <f t="shared" ref="C141:J141" si="50">C140/$J$140*100</f>
        <v>4.5187537272533316</v>
      </c>
      <c r="D141" s="134">
        <f t="shared" si="50"/>
        <v>18.799245031718673</v>
      </c>
      <c r="E141" s="135">
        <f t="shared" si="50"/>
        <v>4.3947371901815018</v>
      </c>
      <c r="F141" s="134">
        <f t="shared" si="50"/>
        <v>15.921129738032674</v>
      </c>
      <c r="G141" s="134">
        <f t="shared" si="50"/>
        <v>20.265762867039204</v>
      </c>
      <c r="H141" s="134">
        <f t="shared" si="50"/>
        <v>19.829720952727644</v>
      </c>
      <c r="I141" s="134">
        <f t="shared" si="50"/>
        <v>16.270650493046965</v>
      </c>
      <c r="J141" s="136">
        <f t="shared" si="50"/>
        <v>100</v>
      </c>
      <c r="K141" s="138"/>
    </row>
    <row r="142" spans="1:11" s="68" customFormat="1" x14ac:dyDescent="0.2">
      <c r="A142" s="80" t="s">
        <v>101</v>
      </c>
      <c r="B142" s="81"/>
      <c r="C142" s="142">
        <f t="shared" ref="C142:K142" si="51">C140/$K$140*100</f>
        <v>0.41989784302287009</v>
      </c>
      <c r="D142" s="142">
        <f t="shared" si="51"/>
        <v>1.7468892787116337</v>
      </c>
      <c r="E142" s="143">
        <f t="shared" si="51"/>
        <v>0.40837380795506839</v>
      </c>
      <c r="F142" s="142">
        <f t="shared" si="51"/>
        <v>1.4794450945992887</v>
      </c>
      <c r="G142" s="142">
        <f t="shared" si="51"/>
        <v>1.8831630641343144</v>
      </c>
      <c r="H142" s="142">
        <f t="shared" si="51"/>
        <v>1.8426445782113654</v>
      </c>
      <c r="I142" s="142">
        <f t="shared" si="51"/>
        <v>1.5119237424700664</v>
      </c>
      <c r="J142" s="151">
        <f t="shared" si="51"/>
        <v>9.2923374091046078</v>
      </c>
      <c r="K142" s="152">
        <f t="shared" si="51"/>
        <v>100</v>
      </c>
    </row>
    <row r="143" spans="1:11" s="68" customFormat="1" x14ac:dyDescent="0.2">
      <c r="A143" s="80"/>
      <c r="B143" s="81"/>
      <c r="C143" s="142"/>
      <c r="D143" s="142"/>
      <c r="E143" s="143"/>
      <c r="F143" s="142"/>
      <c r="G143" s="142"/>
      <c r="H143" s="142"/>
      <c r="I143" s="142"/>
      <c r="J143" s="144"/>
      <c r="K143" s="145"/>
    </row>
    <row r="144" spans="1:11" x14ac:dyDescent="0.2">
      <c r="A144" s="3" t="s">
        <v>129</v>
      </c>
      <c r="B144" s="5"/>
      <c r="C144" s="58"/>
      <c r="D144" s="58"/>
      <c r="E144" s="59"/>
      <c r="F144" s="58"/>
      <c r="G144" s="58"/>
      <c r="H144" s="58"/>
      <c r="I144" s="58"/>
      <c r="J144" s="60"/>
      <c r="K144" s="61"/>
    </row>
    <row r="145" spans="1:11" s="68" customFormat="1" x14ac:dyDescent="0.2">
      <c r="A145" s="80"/>
      <c r="B145" s="102"/>
      <c r="C145" s="187"/>
      <c r="D145" s="187"/>
      <c r="E145" s="188"/>
      <c r="F145" s="187"/>
      <c r="G145" s="187"/>
      <c r="H145" s="187"/>
      <c r="I145" s="187"/>
      <c r="J145" s="203"/>
      <c r="K145" s="204"/>
    </row>
    <row r="146" spans="1:11" x14ac:dyDescent="0.2">
      <c r="A146" s="62" t="s">
        <v>40</v>
      </c>
      <c r="B146" s="62"/>
      <c r="C146" s="63"/>
      <c r="D146" s="63"/>
      <c r="E146" s="62"/>
      <c r="F146" s="63"/>
      <c r="G146" s="63"/>
      <c r="H146" s="63"/>
      <c r="I146" s="63"/>
      <c r="J146" s="62"/>
      <c r="K146" s="62"/>
    </row>
    <row r="147" spans="1:11" s="68" customFormat="1" x14ac:dyDescent="0.2">
      <c r="A147" s="205"/>
      <c r="B147" s="133"/>
      <c r="C147" s="139"/>
      <c r="D147" s="139"/>
      <c r="E147" s="140"/>
      <c r="F147" s="139"/>
      <c r="G147" s="139"/>
      <c r="H147" s="139"/>
      <c r="I147" s="139"/>
      <c r="J147" s="131"/>
      <c r="K147" s="132"/>
    </row>
    <row r="148" spans="1:11" s="68" customFormat="1" x14ac:dyDescent="0.2">
      <c r="A148" s="206" t="s">
        <v>130</v>
      </c>
      <c r="B148" s="133">
        <v>2021</v>
      </c>
      <c r="C148" s="207">
        <v>3.3919800000000002</v>
      </c>
      <c r="D148" s="207">
        <v>24.035456</v>
      </c>
      <c r="E148" s="109">
        <v>4.050624</v>
      </c>
      <c r="F148" s="97">
        <v>24.322821999999999</v>
      </c>
      <c r="G148" s="97">
        <v>20.280221000000001</v>
      </c>
      <c r="H148" s="97">
        <v>26.422895</v>
      </c>
      <c r="I148" s="187">
        <v>22.785675000000001</v>
      </c>
      <c r="J148" s="189">
        <v>125.28967400000001</v>
      </c>
      <c r="K148" s="190">
        <v>1318.093959</v>
      </c>
    </row>
    <row r="149" spans="1:11" s="68" customFormat="1" x14ac:dyDescent="0.2">
      <c r="A149" s="80" t="s">
        <v>100</v>
      </c>
      <c r="B149" s="133"/>
      <c r="C149" s="208">
        <f t="shared" ref="C149:J149" si="52">C148/$J$148*100</f>
        <v>2.7073101012298908</v>
      </c>
      <c r="D149" s="208">
        <f t="shared" si="52"/>
        <v>19.183908164690411</v>
      </c>
      <c r="E149" s="209">
        <f t="shared" si="52"/>
        <v>3.2330070553140717</v>
      </c>
      <c r="F149" s="208">
        <f t="shared" si="52"/>
        <v>19.413269444695018</v>
      </c>
      <c r="G149" s="208">
        <f t="shared" si="52"/>
        <v>16.186665949821212</v>
      </c>
      <c r="H149" s="208">
        <f t="shared" si="52"/>
        <v>21.089443492366339</v>
      </c>
      <c r="I149" s="208">
        <f t="shared" si="52"/>
        <v>18.186394993732684</v>
      </c>
      <c r="J149" s="136">
        <f t="shared" si="52"/>
        <v>100</v>
      </c>
      <c r="K149" s="138"/>
    </row>
    <row r="150" spans="1:11" s="68" customFormat="1" x14ac:dyDescent="0.2">
      <c r="A150" s="80" t="s">
        <v>101</v>
      </c>
      <c r="B150" s="133"/>
      <c r="C150" s="208">
        <f t="shared" ref="C150:K150" si="53">C148/$K$148*100</f>
        <v>0.25733977284695231</v>
      </c>
      <c r="D150" s="208">
        <f t="shared" si="53"/>
        <v>1.8235009602983849</v>
      </c>
      <c r="E150" s="209">
        <f t="shared" si="53"/>
        <v>0.30730919995059319</v>
      </c>
      <c r="F150" s="208">
        <f t="shared" si="53"/>
        <v>1.8453025927266233</v>
      </c>
      <c r="G150" s="208">
        <f t="shared" si="53"/>
        <v>1.5386020747250841</v>
      </c>
      <c r="H150" s="208">
        <f t="shared" si="53"/>
        <v>2.004629094882302</v>
      </c>
      <c r="I150" s="208">
        <f t="shared" si="53"/>
        <v>1.7286836681420523</v>
      </c>
      <c r="J150" s="136">
        <f t="shared" si="53"/>
        <v>9.5053674394391177</v>
      </c>
      <c r="K150" s="138">
        <f t="shared" si="53"/>
        <v>100</v>
      </c>
    </row>
    <row r="151" spans="1:11" s="68" customFormat="1" x14ac:dyDescent="0.2">
      <c r="A151" s="206"/>
      <c r="B151" s="133"/>
      <c r="C151" s="139"/>
      <c r="D151" s="139"/>
      <c r="E151" s="140"/>
      <c r="F151" s="139"/>
      <c r="G151" s="139"/>
      <c r="H151" s="139"/>
      <c r="I151" s="139"/>
      <c r="J151" s="189"/>
      <c r="K151" s="190"/>
    </row>
    <row r="152" spans="1:11" s="68" customFormat="1" x14ac:dyDescent="0.2">
      <c r="A152" s="206" t="s">
        <v>131</v>
      </c>
      <c r="B152" s="133">
        <v>2021</v>
      </c>
      <c r="C152" s="207">
        <v>6.2860699999999996</v>
      </c>
      <c r="D152" s="207">
        <v>31.135104999999999</v>
      </c>
      <c r="E152" s="109">
        <v>6.1439339999999998</v>
      </c>
      <c r="F152" s="97">
        <v>30.108328</v>
      </c>
      <c r="G152" s="97">
        <v>24.043924000000001</v>
      </c>
      <c r="H152" s="97">
        <v>30.677499000000001</v>
      </c>
      <c r="I152" s="93">
        <v>29.56682</v>
      </c>
      <c r="J152" s="189">
        <v>157.961679</v>
      </c>
      <c r="K152" s="190">
        <v>1671.7378940000001</v>
      </c>
    </row>
    <row r="153" spans="1:11" s="68" customFormat="1" x14ac:dyDescent="0.2">
      <c r="A153" s="80" t="s">
        <v>100</v>
      </c>
      <c r="B153" s="133"/>
      <c r="C153" s="208">
        <f t="shared" ref="C153:J153" si="54">C152/$J$152*100</f>
        <v>3.9794904940203879</v>
      </c>
      <c r="D153" s="208">
        <f t="shared" si="54"/>
        <v>19.710543213458752</v>
      </c>
      <c r="E153" s="209">
        <f t="shared" si="54"/>
        <v>3.8895091764629823</v>
      </c>
      <c r="F153" s="208">
        <f t="shared" si="54"/>
        <v>19.060526699010332</v>
      </c>
      <c r="G153" s="208">
        <f t="shared" si="54"/>
        <v>15.22136517680342</v>
      </c>
      <c r="H153" s="208">
        <f t="shared" si="54"/>
        <v>19.42084890095401</v>
      </c>
      <c r="I153" s="208">
        <f t="shared" si="54"/>
        <v>18.717716972355049</v>
      </c>
      <c r="J153" s="136">
        <f t="shared" si="54"/>
        <v>100</v>
      </c>
      <c r="K153" s="138"/>
    </row>
    <row r="154" spans="1:11" s="68" customFormat="1" x14ac:dyDescent="0.2">
      <c r="A154" s="80" t="s">
        <v>101</v>
      </c>
      <c r="B154" s="133"/>
      <c r="C154" s="208">
        <f t="shared" ref="C154:K154" si="55">C152/$K$152*100</f>
        <v>0.37602007004574123</v>
      </c>
      <c r="D154" s="208">
        <f t="shared" si="55"/>
        <v>1.8624393878816985</v>
      </c>
      <c r="E154" s="209">
        <f t="shared" si="55"/>
        <v>0.36751778027231818</v>
      </c>
      <c r="F154" s="208">
        <f t="shared" si="55"/>
        <v>1.8010196519479029</v>
      </c>
      <c r="G154" s="208">
        <f t="shared" si="55"/>
        <v>1.4382591963905078</v>
      </c>
      <c r="H154" s="208">
        <f t="shared" si="55"/>
        <v>1.8350663169210901</v>
      </c>
      <c r="I154" s="208">
        <f t="shared" si="55"/>
        <v>1.7686277320217281</v>
      </c>
      <c r="J154" s="136">
        <f t="shared" si="55"/>
        <v>9.4489500756629976</v>
      </c>
      <c r="K154" s="138">
        <f t="shared" si="55"/>
        <v>100</v>
      </c>
    </row>
    <row r="155" spans="1:11" s="68" customFormat="1" x14ac:dyDescent="0.2">
      <c r="A155" s="205"/>
      <c r="B155" s="133"/>
      <c r="C155" s="139"/>
      <c r="D155" s="139"/>
      <c r="E155" s="140"/>
      <c r="F155" s="139"/>
      <c r="G155" s="139"/>
      <c r="H155" s="139"/>
      <c r="I155" s="139"/>
      <c r="J155" s="210"/>
      <c r="K155" s="211"/>
    </row>
    <row r="156" spans="1:11" x14ac:dyDescent="0.2">
      <c r="A156" s="62" t="s">
        <v>43</v>
      </c>
      <c r="B156" s="62"/>
      <c r="C156" s="63"/>
      <c r="D156" s="63"/>
      <c r="E156" s="62"/>
      <c r="F156" s="63"/>
      <c r="G156" s="63"/>
      <c r="H156" s="63"/>
      <c r="I156" s="63"/>
      <c r="J156" s="62"/>
      <c r="K156" s="64"/>
    </row>
    <row r="157" spans="1:11" s="68" customFormat="1" x14ac:dyDescent="0.2">
      <c r="A157" s="205"/>
      <c r="B157" s="133"/>
      <c r="C157" s="139"/>
      <c r="D157" s="139"/>
      <c r="E157" s="140"/>
      <c r="F157" s="139"/>
      <c r="G157" s="139"/>
      <c r="H157" s="139"/>
      <c r="I157" s="139"/>
      <c r="J157" s="189"/>
      <c r="K157" s="211"/>
    </row>
    <row r="158" spans="1:11" s="68" customFormat="1" x14ac:dyDescent="0.2">
      <c r="A158" s="206" t="s">
        <v>130</v>
      </c>
      <c r="B158" s="133">
        <v>2021</v>
      </c>
      <c r="C158" s="207">
        <v>1.689468</v>
      </c>
      <c r="D158" s="207">
        <v>13.463240000000001</v>
      </c>
      <c r="E158" s="109">
        <v>2.1503019999999999</v>
      </c>
      <c r="F158" s="187">
        <v>15.171516</v>
      </c>
      <c r="G158" s="97">
        <v>11.023595</v>
      </c>
      <c r="H158" s="97">
        <v>16.784106000000001</v>
      </c>
      <c r="I158" s="93">
        <v>14.329295</v>
      </c>
      <c r="J158" s="189">
        <v>74.611523000000005</v>
      </c>
      <c r="K158" s="190">
        <v>743.05943200000002</v>
      </c>
    </row>
    <row r="159" spans="1:11" s="68" customFormat="1" x14ac:dyDescent="0.2">
      <c r="A159" s="80" t="s">
        <v>100</v>
      </c>
      <c r="B159" s="133"/>
      <c r="C159" s="208">
        <f t="shared" ref="C159:J159" si="56">C158/$J$158*100</f>
        <v>2.2643526523376289</v>
      </c>
      <c r="D159" s="208">
        <f t="shared" si="56"/>
        <v>18.044451391241537</v>
      </c>
      <c r="E159" s="209">
        <f t="shared" si="56"/>
        <v>2.8819971949909129</v>
      </c>
      <c r="F159" s="208">
        <f t="shared" si="56"/>
        <v>20.334011946117222</v>
      </c>
      <c r="G159" s="208">
        <f t="shared" si="56"/>
        <v>14.774654847884555</v>
      </c>
      <c r="H159" s="208">
        <f t="shared" si="56"/>
        <v>22.49532689474788</v>
      </c>
      <c r="I159" s="208">
        <f t="shared" si="56"/>
        <v>19.205203732404712</v>
      </c>
      <c r="J159" s="136">
        <f t="shared" si="56"/>
        <v>100</v>
      </c>
      <c r="K159" s="138"/>
    </row>
    <row r="160" spans="1:11" s="68" customFormat="1" x14ac:dyDescent="0.2">
      <c r="A160" s="80" t="s">
        <v>101</v>
      </c>
      <c r="B160" s="133"/>
      <c r="C160" s="208">
        <f t="shared" ref="C160:K160" si="57">C158/$K$158*100</f>
        <v>0.22736646992726686</v>
      </c>
      <c r="D160" s="208">
        <f t="shared" si="57"/>
        <v>1.8118658374018191</v>
      </c>
      <c r="E160" s="209">
        <f t="shared" si="57"/>
        <v>0.28938492769175966</v>
      </c>
      <c r="F160" s="208">
        <f t="shared" si="57"/>
        <v>2.0417634642177585</v>
      </c>
      <c r="G160" s="208">
        <f t="shared" si="57"/>
        <v>1.4835414941613985</v>
      </c>
      <c r="H160" s="208">
        <f t="shared" si="57"/>
        <v>2.2587837899889549</v>
      </c>
      <c r="I160" s="208">
        <f t="shared" si="57"/>
        <v>1.9284184256206305</v>
      </c>
      <c r="J160" s="136">
        <f t="shared" si="57"/>
        <v>10.041124543588326</v>
      </c>
      <c r="K160" s="138">
        <f t="shared" si="57"/>
        <v>100</v>
      </c>
    </row>
    <row r="161" spans="1:11" s="68" customFormat="1" x14ac:dyDescent="0.2">
      <c r="A161" s="206"/>
      <c r="B161" s="133"/>
      <c r="C161" s="134"/>
      <c r="D161" s="134"/>
      <c r="E161" s="135"/>
      <c r="F161" s="134"/>
      <c r="G161" s="134"/>
      <c r="H161" s="134"/>
      <c r="I161" s="134"/>
      <c r="J161" s="177"/>
      <c r="K161" s="182"/>
    </row>
    <row r="162" spans="1:11" s="68" customFormat="1" x14ac:dyDescent="0.2">
      <c r="A162" s="206" t="s">
        <v>44</v>
      </c>
      <c r="B162" s="133">
        <v>2021</v>
      </c>
      <c r="C162" s="93">
        <v>1.1299999999999999</v>
      </c>
      <c r="D162" s="93">
        <v>1.022</v>
      </c>
      <c r="E162" s="109">
        <v>1.3009999999999999</v>
      </c>
      <c r="F162" s="97">
        <v>1.3049999999999999</v>
      </c>
      <c r="G162" s="97">
        <v>1.4970000000000001</v>
      </c>
      <c r="H162" s="97">
        <v>1.3959999999999999</v>
      </c>
      <c r="I162" s="93">
        <v>0.75900000000000001</v>
      </c>
      <c r="J162" s="189">
        <v>1.1910000000000001</v>
      </c>
      <c r="K162" s="190">
        <v>1.6839999999999999</v>
      </c>
    </row>
    <row r="163" spans="1:11" s="68" customFormat="1" ht="15" x14ac:dyDescent="0.25">
      <c r="A163" s="212"/>
      <c r="B163" s="81"/>
      <c r="C163" s="142"/>
      <c r="D163" s="142"/>
      <c r="E163" s="143"/>
      <c r="F163" s="142"/>
      <c r="G163" s="142"/>
      <c r="H163" s="142"/>
      <c r="I163" s="142"/>
      <c r="J163" s="213"/>
      <c r="K163" s="182"/>
    </row>
    <row r="164" spans="1:11" x14ac:dyDescent="0.2">
      <c r="A164" s="62" t="s">
        <v>45</v>
      </c>
      <c r="B164" s="62"/>
      <c r="C164" s="63"/>
      <c r="D164" s="63"/>
      <c r="E164" s="62"/>
      <c r="F164" s="63"/>
      <c r="G164" s="63"/>
      <c r="H164" s="63"/>
      <c r="I164" s="63"/>
      <c r="J164" s="62"/>
      <c r="K164" s="64"/>
    </row>
    <row r="165" spans="1:11" s="68" customFormat="1" x14ac:dyDescent="0.2">
      <c r="A165" s="205"/>
      <c r="B165" s="133"/>
      <c r="C165" s="134"/>
      <c r="D165" s="134"/>
      <c r="E165" s="135"/>
      <c r="F165" s="134"/>
      <c r="G165" s="134"/>
      <c r="H165" s="134"/>
      <c r="I165" s="134"/>
      <c r="J165" s="177"/>
      <c r="K165" s="182"/>
    </row>
    <row r="166" spans="1:11" s="68" customFormat="1" x14ac:dyDescent="0.2">
      <c r="A166" s="206" t="s">
        <v>130</v>
      </c>
      <c r="B166" s="133">
        <v>2021</v>
      </c>
      <c r="C166" s="207">
        <v>1.702512</v>
      </c>
      <c r="D166" s="207">
        <v>10.572215999999999</v>
      </c>
      <c r="E166" s="109">
        <v>1.9003220000000001</v>
      </c>
      <c r="F166" s="97">
        <v>9.1513059999999999</v>
      </c>
      <c r="G166" s="97">
        <v>9.2566260000000007</v>
      </c>
      <c r="H166" s="97">
        <v>9.6387889999999992</v>
      </c>
      <c r="I166" s="93">
        <v>8.4563799999999993</v>
      </c>
      <c r="J166" s="189">
        <v>50.678151</v>
      </c>
      <c r="K166" s="190">
        <v>575.03452700000003</v>
      </c>
    </row>
    <row r="167" spans="1:11" s="68" customFormat="1" x14ac:dyDescent="0.2">
      <c r="A167" s="80" t="s">
        <v>100</v>
      </c>
      <c r="B167" s="81"/>
      <c r="C167" s="208">
        <f t="shared" ref="C167:J167" si="58">C166/$J$166*100</f>
        <v>3.3594595824934501</v>
      </c>
      <c r="D167" s="208">
        <f t="shared" si="58"/>
        <v>20.861487231450095</v>
      </c>
      <c r="E167" s="209">
        <f t="shared" si="58"/>
        <v>3.7497855831401585</v>
      </c>
      <c r="F167" s="208">
        <f t="shared" si="58"/>
        <v>18.057695119934429</v>
      </c>
      <c r="G167" s="208">
        <f t="shared" si="58"/>
        <v>18.265516435277998</v>
      </c>
      <c r="H167" s="208">
        <f t="shared" si="58"/>
        <v>19.019614586964703</v>
      </c>
      <c r="I167" s="208">
        <f t="shared" si="58"/>
        <v>16.686441460739164</v>
      </c>
      <c r="J167" s="136">
        <f t="shared" si="58"/>
        <v>100</v>
      </c>
      <c r="K167" s="208"/>
    </row>
    <row r="168" spans="1:11" s="68" customFormat="1" x14ac:dyDescent="0.2">
      <c r="A168" s="80" t="s">
        <v>101</v>
      </c>
      <c r="B168" s="81"/>
      <c r="C168" s="208">
        <f t="shared" ref="C168:K168" si="59">C166/$K$166*100</f>
        <v>0.29607126529986605</v>
      </c>
      <c r="D168" s="208">
        <f t="shared" si="59"/>
        <v>1.8385358623865726</v>
      </c>
      <c r="E168" s="209">
        <f t="shared" si="59"/>
        <v>0.33047093883459977</v>
      </c>
      <c r="F168" s="208">
        <f t="shared" si="59"/>
        <v>1.5914359173775317</v>
      </c>
      <c r="G168" s="208">
        <f t="shared" si="59"/>
        <v>1.6097513393313163</v>
      </c>
      <c r="H168" s="208">
        <f t="shared" si="59"/>
        <v>1.6762104790970227</v>
      </c>
      <c r="I168" s="208">
        <f t="shared" si="59"/>
        <v>1.4705864783663674</v>
      </c>
      <c r="J168" s="136">
        <f t="shared" si="59"/>
        <v>8.813062280693277</v>
      </c>
      <c r="K168" s="138">
        <f t="shared" si="59"/>
        <v>100</v>
      </c>
    </row>
    <row r="169" spans="1:11" s="68" customFormat="1" x14ac:dyDescent="0.2">
      <c r="A169" s="206"/>
      <c r="B169" s="81"/>
      <c r="C169" s="142"/>
      <c r="D169" s="142"/>
      <c r="E169" s="143"/>
      <c r="F169" s="142"/>
      <c r="G169" s="142"/>
      <c r="H169" s="142"/>
      <c r="I169" s="142"/>
      <c r="J169" s="210"/>
      <c r="K169" s="182"/>
    </row>
    <row r="170" spans="1:11" s="68" customFormat="1" x14ac:dyDescent="0.2">
      <c r="A170" s="206" t="s">
        <v>44</v>
      </c>
      <c r="B170" s="133">
        <v>2021</v>
      </c>
      <c r="C170" s="93">
        <v>0.58299999999999996</v>
      </c>
      <c r="D170" s="93">
        <v>0.67500000000000004</v>
      </c>
      <c r="E170" s="109">
        <v>1.198</v>
      </c>
      <c r="F170" s="97">
        <v>0.76100000000000001</v>
      </c>
      <c r="G170" s="97">
        <v>0.91300000000000003</v>
      </c>
      <c r="H170" s="97">
        <v>0.66</v>
      </c>
      <c r="I170" s="93">
        <v>0.755</v>
      </c>
      <c r="J170" s="189">
        <v>0.76100000000000001</v>
      </c>
      <c r="K170" s="190">
        <v>1.0009999999999999</v>
      </c>
    </row>
    <row r="171" spans="1:11" s="68" customFormat="1" x14ac:dyDescent="0.2">
      <c r="A171" s="110"/>
      <c r="B171" s="110"/>
      <c r="C171" s="214"/>
      <c r="D171" s="214"/>
      <c r="E171" s="215"/>
      <c r="F171" s="214"/>
      <c r="G171" s="214"/>
      <c r="H171" s="214"/>
      <c r="I171" s="214"/>
      <c r="J171" s="216"/>
      <c r="K171" s="217"/>
    </row>
    <row r="172" spans="1:11" x14ac:dyDescent="0.2">
      <c r="A172" s="3" t="s">
        <v>132</v>
      </c>
      <c r="B172" s="5"/>
      <c r="C172" s="58"/>
      <c r="D172" s="58"/>
      <c r="E172" s="59"/>
      <c r="F172" s="58"/>
      <c r="G172" s="58"/>
      <c r="H172" s="58"/>
      <c r="I172" s="58"/>
      <c r="J172" s="60"/>
      <c r="K172" s="61"/>
    </row>
    <row r="173" spans="1:11" s="68" customFormat="1" x14ac:dyDescent="0.2">
      <c r="A173" s="69"/>
      <c r="B173" s="67"/>
      <c r="C173" s="146"/>
      <c r="D173" s="146"/>
      <c r="E173" s="147"/>
      <c r="F173" s="146"/>
      <c r="G173" s="146"/>
      <c r="H173" s="146"/>
      <c r="I173" s="146"/>
      <c r="J173" s="189"/>
      <c r="K173" s="218"/>
    </row>
    <row r="174" spans="1:11" s="68" customFormat="1" x14ac:dyDescent="0.2">
      <c r="A174" s="69" t="s">
        <v>133</v>
      </c>
      <c r="B174" s="133">
        <v>2021</v>
      </c>
      <c r="C174" s="139">
        <v>734.16</v>
      </c>
      <c r="D174" s="139">
        <v>1104.383</v>
      </c>
      <c r="E174" s="140">
        <v>230.446</v>
      </c>
      <c r="F174" s="139">
        <v>476.82799999999997</v>
      </c>
      <c r="G174" s="139">
        <v>5558.7489999999998</v>
      </c>
      <c r="H174" s="139">
        <v>3232.0169999999998</v>
      </c>
      <c r="I174" s="139">
        <v>517.07600000000002</v>
      </c>
      <c r="J174" s="131">
        <v>11853.659</v>
      </c>
      <c r="K174" s="132">
        <v>73875.28</v>
      </c>
    </row>
    <row r="175" spans="1:11" s="68" customFormat="1" x14ac:dyDescent="0.2">
      <c r="A175" s="80" t="s">
        <v>100</v>
      </c>
      <c r="B175" s="133"/>
      <c r="C175" s="134">
        <f t="shared" ref="C175:J175" si="60">C174/$J$174*100</f>
        <v>6.1935306220636175</v>
      </c>
      <c r="D175" s="134">
        <f t="shared" si="60"/>
        <v>9.3168109526349632</v>
      </c>
      <c r="E175" s="135">
        <f t="shared" si="60"/>
        <v>1.9440916935437405</v>
      </c>
      <c r="F175" s="134">
        <f t="shared" si="60"/>
        <v>4.022622888004455</v>
      </c>
      <c r="G175" s="134">
        <f t="shared" si="60"/>
        <v>46.894794257199401</v>
      </c>
      <c r="H175" s="134">
        <f t="shared" si="60"/>
        <v>27.265985971082852</v>
      </c>
      <c r="I175" s="134">
        <f t="shared" si="60"/>
        <v>4.36216361547097</v>
      </c>
      <c r="J175" s="136">
        <f t="shared" si="60"/>
        <v>100</v>
      </c>
      <c r="K175" s="219"/>
    </row>
    <row r="176" spans="1:11" s="68" customFormat="1" x14ac:dyDescent="0.2">
      <c r="A176" s="80" t="s">
        <v>101</v>
      </c>
      <c r="B176" s="81"/>
      <c r="C176" s="142">
        <f t="shared" ref="C176:K176" si="61">C174/$K$174*100</f>
        <v>0.99378303540778457</v>
      </c>
      <c r="D176" s="142">
        <f t="shared" si="61"/>
        <v>1.4949290209120021</v>
      </c>
      <c r="E176" s="143">
        <f t="shared" si="61"/>
        <v>0.31193925762447194</v>
      </c>
      <c r="F176" s="142">
        <f t="shared" si="61"/>
        <v>0.64545000709303568</v>
      </c>
      <c r="G176" s="142">
        <f t="shared" si="61"/>
        <v>7.524504814059588</v>
      </c>
      <c r="H176" s="142">
        <f t="shared" si="61"/>
        <v>4.374964128731559</v>
      </c>
      <c r="I176" s="142">
        <f t="shared" si="61"/>
        <v>0.69993101887397247</v>
      </c>
      <c r="J176" s="151">
        <f t="shared" si="61"/>
        <v>16.045501282702414</v>
      </c>
      <c r="K176" s="152">
        <f t="shared" si="61"/>
        <v>100</v>
      </c>
    </row>
    <row r="177" spans="1:11" s="68" customFormat="1" x14ac:dyDescent="0.2">
      <c r="A177" s="80"/>
      <c r="B177" s="67"/>
      <c r="C177" s="146"/>
      <c r="D177" s="146"/>
      <c r="E177" s="147"/>
      <c r="F177" s="146"/>
      <c r="G177" s="146"/>
      <c r="H177" s="146"/>
      <c r="I177" s="146"/>
      <c r="J177" s="131"/>
      <c r="K177" s="149"/>
    </row>
    <row r="178" spans="1:11" s="68" customFormat="1" x14ac:dyDescent="0.2">
      <c r="A178" s="69" t="s">
        <v>134</v>
      </c>
      <c r="B178" s="133">
        <v>2021</v>
      </c>
      <c r="C178" s="139">
        <v>2848.056</v>
      </c>
      <c r="D178" s="139">
        <v>3453.9549999999999</v>
      </c>
      <c r="E178" s="140">
        <v>1350.9280000000001</v>
      </c>
      <c r="F178" s="139">
        <v>1371.502</v>
      </c>
      <c r="G178" s="139">
        <v>27088.084999999999</v>
      </c>
      <c r="H178" s="139">
        <v>12895.562</v>
      </c>
      <c r="I178" s="139">
        <v>1629.7650000000001</v>
      </c>
      <c r="J178" s="131">
        <v>50637.853000000003</v>
      </c>
      <c r="K178" s="132">
        <v>280187.53499999997</v>
      </c>
    </row>
    <row r="179" spans="1:11" s="68" customFormat="1" x14ac:dyDescent="0.2">
      <c r="A179" s="80" t="s">
        <v>100</v>
      </c>
      <c r="B179" s="133"/>
      <c r="C179" s="134">
        <f t="shared" ref="C179:J179" si="62">C178/$J$178*100</f>
        <v>5.6243616805791508</v>
      </c>
      <c r="D179" s="134">
        <f t="shared" si="62"/>
        <v>6.8208954277741585</v>
      </c>
      <c r="E179" s="135">
        <f t="shared" si="62"/>
        <v>2.6678224292013333</v>
      </c>
      <c r="F179" s="134">
        <f t="shared" si="62"/>
        <v>2.7084521138761546</v>
      </c>
      <c r="G179" s="134">
        <f t="shared" si="62"/>
        <v>53.493747059141704</v>
      </c>
      <c r="H179" s="134">
        <f t="shared" si="62"/>
        <v>25.466249526811492</v>
      </c>
      <c r="I179" s="134">
        <f t="shared" si="62"/>
        <v>3.218471762616002</v>
      </c>
      <c r="J179" s="136">
        <f t="shared" si="62"/>
        <v>100</v>
      </c>
      <c r="K179" s="137"/>
    </row>
    <row r="180" spans="1:11" s="68" customFormat="1" x14ac:dyDescent="0.2">
      <c r="A180" s="80" t="s">
        <v>101</v>
      </c>
      <c r="B180" s="81"/>
      <c r="C180" s="142">
        <f t="shared" ref="C180:K180" si="63">C178/$K$178*100</f>
        <v>1.0164820501383118</v>
      </c>
      <c r="D180" s="142">
        <f t="shared" si="63"/>
        <v>1.2327297144036047</v>
      </c>
      <c r="E180" s="143">
        <f t="shared" si="63"/>
        <v>0.48215135623360272</v>
      </c>
      <c r="F180" s="142">
        <f t="shared" si="63"/>
        <v>0.48949429531188815</v>
      </c>
      <c r="G180" s="142">
        <f t="shared" si="63"/>
        <v>9.6678408623709835</v>
      </c>
      <c r="H180" s="142">
        <f t="shared" si="63"/>
        <v>4.6024752671456284</v>
      </c>
      <c r="I180" s="142">
        <f t="shared" si="63"/>
        <v>0.58166934514056812</v>
      </c>
      <c r="J180" s="151">
        <f t="shared" si="63"/>
        <v>18.072842890744589</v>
      </c>
      <c r="K180" s="152">
        <f t="shared" si="63"/>
        <v>100</v>
      </c>
    </row>
    <row r="181" spans="1:11" s="68" customFormat="1" x14ac:dyDescent="0.2">
      <c r="A181" s="80"/>
      <c r="B181" s="111"/>
      <c r="C181" s="220"/>
      <c r="D181" s="220"/>
      <c r="E181" s="221"/>
      <c r="F181" s="220"/>
      <c r="G181" s="220"/>
      <c r="H181" s="220"/>
      <c r="I181" s="220"/>
      <c r="J181" s="222"/>
      <c r="K181" s="223"/>
    </row>
    <row r="182" spans="1:11" x14ac:dyDescent="0.2">
      <c r="A182" s="3" t="s">
        <v>135</v>
      </c>
      <c r="B182" s="5"/>
      <c r="C182" s="58"/>
      <c r="D182" s="58"/>
      <c r="E182" s="59"/>
      <c r="F182" s="58"/>
      <c r="G182" s="58"/>
      <c r="H182" s="58"/>
      <c r="I182" s="58"/>
      <c r="J182" s="60"/>
      <c r="K182" s="61"/>
    </row>
    <row r="183" spans="1:11" s="68" customFormat="1" x14ac:dyDescent="0.2">
      <c r="A183" s="69"/>
      <c r="B183" s="67"/>
      <c r="C183" s="146"/>
      <c r="D183" s="146"/>
      <c r="E183" s="147"/>
      <c r="F183" s="146"/>
      <c r="G183" s="146"/>
      <c r="H183" s="146"/>
      <c r="I183" s="146"/>
      <c r="J183" s="148"/>
      <c r="K183" s="149"/>
    </row>
    <row r="184" spans="1:11" s="68" customFormat="1" x14ac:dyDescent="0.2">
      <c r="A184" s="69" t="s">
        <v>136</v>
      </c>
      <c r="B184" s="133">
        <v>2021</v>
      </c>
      <c r="C184" s="187">
        <v>1.9</v>
      </c>
      <c r="D184" s="187">
        <v>2</v>
      </c>
      <c r="E184" s="188">
        <v>2.1</v>
      </c>
      <c r="F184" s="187">
        <v>2.2999999999999998</v>
      </c>
      <c r="G184" s="187">
        <v>1.6</v>
      </c>
      <c r="H184" s="187">
        <v>1.7</v>
      </c>
      <c r="I184" s="187">
        <v>1.7</v>
      </c>
      <c r="J184" s="189">
        <v>1.9</v>
      </c>
      <c r="K184" s="190">
        <v>1.9</v>
      </c>
    </row>
    <row r="185" spans="1:11" s="68" customFormat="1" x14ac:dyDescent="0.2">
      <c r="A185" s="80"/>
      <c r="B185" s="111"/>
      <c r="C185" s="220"/>
      <c r="D185" s="220"/>
      <c r="E185" s="221"/>
      <c r="F185" s="220"/>
      <c r="G185" s="220"/>
      <c r="H185" s="220"/>
      <c r="I185" s="220"/>
      <c r="J185" s="222"/>
      <c r="K185" s="223"/>
    </row>
    <row r="186" spans="1:11" s="68" customFormat="1" x14ac:dyDescent="0.2">
      <c r="A186" s="69" t="s">
        <v>83</v>
      </c>
      <c r="B186" s="133">
        <v>2021</v>
      </c>
      <c r="C186" s="139">
        <v>4948</v>
      </c>
      <c r="D186" s="139">
        <v>22456</v>
      </c>
      <c r="E186" s="140">
        <v>4857</v>
      </c>
      <c r="F186" s="139">
        <v>18694</v>
      </c>
      <c r="G186" s="139">
        <v>15927</v>
      </c>
      <c r="H186" s="139">
        <v>21966</v>
      </c>
      <c r="I186" s="139">
        <v>22199</v>
      </c>
      <c r="J186" s="131">
        <v>111047</v>
      </c>
      <c r="K186" s="132">
        <v>1457801</v>
      </c>
    </row>
    <row r="187" spans="1:11" s="68" customFormat="1" x14ac:dyDescent="0.2">
      <c r="A187" s="80" t="s">
        <v>100</v>
      </c>
      <c r="B187" s="133"/>
      <c r="C187" s="134">
        <f t="shared" ref="C187:J187" si="64">C186/$J$186*100</f>
        <v>4.4557709798553766</v>
      </c>
      <c r="D187" s="134">
        <f t="shared" si="64"/>
        <v>20.22206813331292</v>
      </c>
      <c r="E187" s="135">
        <f t="shared" si="64"/>
        <v>4.3738236962727495</v>
      </c>
      <c r="F187" s="134">
        <f t="shared" si="64"/>
        <v>16.834313398831124</v>
      </c>
      <c r="G187" s="134">
        <f t="shared" si="64"/>
        <v>14.342575666159373</v>
      </c>
      <c r="H187" s="134">
        <f t="shared" si="64"/>
        <v>19.780813529406469</v>
      </c>
      <c r="I187" s="134">
        <f t="shared" si="64"/>
        <v>19.990634596161986</v>
      </c>
      <c r="J187" s="136">
        <f t="shared" si="64"/>
        <v>100</v>
      </c>
      <c r="K187" s="137"/>
    </row>
    <row r="188" spans="1:11" s="68" customFormat="1" x14ac:dyDescent="0.2">
      <c r="A188" s="80" t="s">
        <v>101</v>
      </c>
      <c r="B188" s="81"/>
      <c r="C188" s="142">
        <f t="shared" ref="C188:K188" si="65">C186/$K$186*100</f>
        <v>0.33941532486258413</v>
      </c>
      <c r="D188" s="142">
        <f t="shared" si="65"/>
        <v>1.5404022908476533</v>
      </c>
      <c r="E188" s="143">
        <f t="shared" si="65"/>
        <v>0.33317304625254068</v>
      </c>
      <c r="F188" s="142">
        <f t="shared" si="65"/>
        <v>1.2823423773203613</v>
      </c>
      <c r="G188" s="142">
        <f t="shared" si="65"/>
        <v>1.0925359496940941</v>
      </c>
      <c r="H188" s="142">
        <f t="shared" si="65"/>
        <v>1.5067900214089578</v>
      </c>
      <c r="I188" s="142">
        <f t="shared" si="65"/>
        <v>1.5227729985093987</v>
      </c>
      <c r="J188" s="151">
        <f t="shared" si="65"/>
        <v>7.61743200889559</v>
      </c>
      <c r="K188" s="152">
        <f t="shared" si="65"/>
        <v>100</v>
      </c>
    </row>
    <row r="189" spans="1:11" s="68" customFormat="1" x14ac:dyDescent="0.2">
      <c r="A189" s="80"/>
      <c r="B189" s="81"/>
      <c r="C189" s="142"/>
      <c r="D189" s="142"/>
      <c r="E189" s="143"/>
      <c r="F189" s="142"/>
      <c r="G189" s="142"/>
      <c r="H189" s="142"/>
      <c r="I189" s="142"/>
      <c r="J189" s="144"/>
      <c r="K189" s="145"/>
    </row>
    <row r="190" spans="1:11" s="68" customFormat="1" x14ac:dyDescent="0.2">
      <c r="A190" s="114" t="s">
        <v>137</v>
      </c>
      <c r="B190" s="81"/>
      <c r="C190" s="142"/>
      <c r="D190" s="142"/>
      <c r="E190" s="143"/>
      <c r="F190" s="142"/>
      <c r="G190" s="142"/>
      <c r="H190" s="142"/>
      <c r="I190" s="142"/>
      <c r="J190" s="144"/>
      <c r="K190" s="145"/>
    </row>
    <row r="191" spans="1:11" s="68" customFormat="1" x14ac:dyDescent="0.2">
      <c r="A191" s="113" t="s">
        <v>138</v>
      </c>
      <c r="B191" s="81"/>
      <c r="C191" s="142"/>
      <c r="D191" s="142"/>
      <c r="E191" s="143"/>
      <c r="F191" s="142"/>
      <c r="G191" s="142"/>
      <c r="H191" s="142"/>
      <c r="I191" s="142"/>
      <c r="J191" s="144"/>
      <c r="K191" s="145"/>
    </row>
    <row r="192" spans="1:11" s="68" customFormat="1" x14ac:dyDescent="0.2">
      <c r="A192" s="115" t="s">
        <v>139</v>
      </c>
      <c r="B192" s="81"/>
      <c r="C192" s="143"/>
      <c r="D192" s="142"/>
      <c r="E192" s="143"/>
      <c r="F192" s="142"/>
      <c r="G192" s="142"/>
      <c r="H192" s="142"/>
      <c r="I192" s="142"/>
      <c r="J192" s="144"/>
      <c r="K192" s="145"/>
    </row>
    <row r="193" spans="1:11" s="68" customFormat="1" x14ac:dyDescent="0.2">
      <c r="A193" s="117"/>
      <c r="B193" s="117"/>
      <c r="C193" s="74"/>
      <c r="D193" s="224"/>
      <c r="E193" s="74"/>
      <c r="F193" s="224"/>
      <c r="G193" s="224"/>
      <c r="H193" s="224"/>
      <c r="I193" s="224"/>
      <c r="J193" s="225"/>
      <c r="K193" s="226"/>
    </row>
    <row r="194" spans="1:11" s="68" customFormat="1" x14ac:dyDescent="0.2">
      <c r="A194" s="227" t="s">
        <v>58</v>
      </c>
      <c r="B194" s="227"/>
      <c r="C194" s="227"/>
      <c r="D194" s="227"/>
      <c r="E194" s="228"/>
      <c r="F194" s="227"/>
      <c r="G194" s="227"/>
      <c r="H194" s="227"/>
      <c r="I194" s="227"/>
      <c r="J194" s="227"/>
      <c r="K194" s="227"/>
    </row>
    <row r="195" spans="1:11" s="68" customFormat="1" ht="15" x14ac:dyDescent="0.25">
      <c r="E195" s="229"/>
    </row>
  </sheetData>
  <mergeCells count="1">
    <mergeCell ref="A2:K6"/>
  </mergeCells>
  <pageMargins left="0.70000000000000007" right="0.70000000000000007" top="1.0456692913385826" bottom="1.0456692913385826" header="0.74999999999999989" footer="0.74999999999999989"/>
  <pageSetup paperSize="0" scale="60" fitToWidth="0" fitToHeight="0" pageOrder="overThenDown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Tavola 1. Trim</vt:lpstr>
      <vt:lpstr>Tavola 2. Anno</vt:lpstr>
      <vt:lpstr>Tavola 3. Confronto</vt:lpstr>
      <vt:lpstr>'Tavola 1. Trim'!Area_stampa</vt:lpstr>
      <vt:lpstr>'Tavola 2. Anno'!Area_stampa</vt:lpstr>
      <vt:lpstr>'Tavola 3. Confronto'!Area_stampa</vt:lpstr>
      <vt:lpstr>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EUV001</cp:lastModifiedBy>
  <dcterms:created xsi:type="dcterms:W3CDTF">2023-01-23T09:15:04Z</dcterms:created>
  <dcterms:modified xsi:type="dcterms:W3CDTF">2023-01-23T16:33:28Z</dcterms:modified>
</cp:coreProperties>
</file>