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12015"/>
  </bookViews>
  <sheets>
    <sheet name="DATI" sheetId="1" r:id="rId1"/>
  </sheets>
  <definedNames>
    <definedName name="_xlnm._FilterDatabase" localSheetId="0" hidden="1">DATI!$A$4:$S$49</definedName>
  </definedNames>
  <calcPr calcId="125725"/>
</workbook>
</file>

<file path=xl/calcChain.xml><?xml version="1.0" encoding="utf-8"?>
<calcChain xmlns="http://schemas.openxmlformats.org/spreadsheetml/2006/main">
  <c r="R55" i="1"/>
  <c r="Q55"/>
  <c r="J6"/>
  <c r="K55"/>
  <c r="J55"/>
  <c r="J5"/>
  <c r="K5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J54"/>
  <c r="K54"/>
  <c r="D55"/>
  <c r="D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6" l="1"/>
  <c r="K53"/>
</calcChain>
</file>

<file path=xl/sharedStrings.xml><?xml version="1.0" encoding="utf-8"?>
<sst xmlns="http://schemas.openxmlformats.org/spreadsheetml/2006/main" count="147" uniqueCount="83">
  <si>
    <t>CODICE COMUNE</t>
  </si>
  <si>
    <t>DENOMINAZIONE</t>
  </si>
  <si>
    <t>BILANCIO DEMOGRAFICO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</si>
  <si>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</si>
  <si>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</si>
  <si>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</si>
  <si>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</si>
  <si>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</si>
  <si>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</si>
  <si>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</si>
  <si>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</si>
  <si>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</si>
  <si>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</si>
  <si>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</si>
  <si>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</si>
  <si>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</si>
  <si>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</si>
  <si>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</si>
  <si>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</si>
  <si>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</si>
  <si>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</si>
  <si>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</si>
  <si>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</si>
  <si>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</si>
  <si>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</si>
  <si>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</si>
  <si>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</si>
  <si>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</si>
  <si>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</si>
  <si>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</si>
  <si>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</si>
  <si>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</si>
  <si>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</si>
  <si>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</si>
  <si>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</si>
  <si>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</si>
  <si>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</si>
  <si>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</si>
  <si>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</si>
  <si>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</si>
  <si>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</si>
  <si>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</si>
  <si>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</si>
  <si>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</si>
  <si>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</si>
  <si>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</si>
  <si>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</si>
  <si>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</si>
  <si>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</si>
  <si>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</si>
  <si>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</si>
  <si>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</si>
  <si>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</si>
  <si>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</si>
  <si>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</si>
  <si>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</si>
  <si>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</si>
  <si>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</si>
  <si>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</si>
  <si>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</si>
  <si>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</si>
  <si>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</si>
  <si>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</si>
  <si>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</si>
  <si>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TERRITORIO (dati al 2020)</t>
  </si>
  <si>
    <t>n.d.</t>
  </si>
  <si>
    <t>N. SPORTELLI BANCARI
(dati al 31/12/2019)</t>
  </si>
  <si>
    <t>ISTAT
http://dati.istat.it/
Caratteristiche del territorio</t>
  </si>
  <si>
    <t>STOCKVIEW-Infocamere
Database RI Camera di Commercio</t>
  </si>
  <si>
    <t>ISTAT
http://dati.istat.it/
Popolazione e Famiglie</t>
  </si>
  <si>
    <t>BANCA D'ITALIA-Base dati statistica
https://infostat.bancaditalia.it/inquiry/</t>
  </si>
  <si>
    <t>TURISMO</t>
  </si>
  <si>
    <t>SEDI IMPRESE GIOVANILI (Attive)</t>
  </si>
  <si>
    <t>IMPRESE FEMMINILI (Attive)</t>
  </si>
  <si>
    <t>IMPRESE STRANIERE (Attive)</t>
  </si>
  <si>
    <t>ADDETTI ALLE LOCALIZZAZIONI DI IMPRESE *</t>
  </si>
  <si>
    <t>SEDI IMPRESE REGISTRATE</t>
  </si>
  <si>
    <t>SEDI IMPRESE REGISTRATE PER KMQ</t>
  </si>
  <si>
    <t>SEDI IMPRESE REGISTRATE OGNI 1000 ABITANTI</t>
  </si>
  <si>
    <t>TESSUTO IMPRENDITORIALE E INDICATORI ECONOMICI (dati al 31/12/2021)</t>
  </si>
  <si>
    <t>POPOLAZIONE AL 1/01/2022</t>
  </si>
  <si>
    <t>ARRIVI  2021</t>
  </si>
  <si>
    <t>PRESENZE 2021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</si>
</sst>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_-;\-* #,##0.00_-;_-* &quot;-&quot;??_-;_-@_-"/>
  </numFmts>
  <fonts count="12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6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/>
    </xf>
    <xf numFmtId="164" fontId="3" fillId="7" borderId="8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7" borderId="8" xfId="1" applyNumberFormat="1" applyFont="1" applyFill="1" applyBorder="1" applyAlignment="1">
      <alignment horizontal="left" vertical="center" wrapText="1" indent="3"/>
    </xf>
    <xf numFmtId="0" fontId="9" fillId="5" borderId="0" xfId="0" applyFont="1" applyFill="1" applyBorder="1" applyAlignment="1">
      <alignment horizontal="center" vertical="center" wrapText="1"/>
    </xf>
    <xf numFmtId="164" fontId="9" fillId="7" borderId="0" xfId="1" applyNumberFormat="1" applyFont="1" applyFill="1" applyBorder="1" applyAlignment="1">
      <alignment horizontal="left" vertical="center" wrapText="1" indent="3"/>
    </xf>
    <xf numFmtId="164" fontId="9" fillId="7" borderId="5" xfId="1" applyNumberFormat="1" applyFont="1" applyFill="1" applyBorder="1" applyAlignment="1">
      <alignment horizontal="left" vertical="center" wrapText="1" indent="3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vertical="center"/>
    </xf>
    <xf numFmtId="164" fontId="10" fillId="7" borderId="0" xfId="1" applyNumberFormat="1" applyFont="1" applyFill="1" applyBorder="1" applyAlignment="1">
      <alignment horizontal="right" vertical="center" wrapText="1" indent="1"/>
    </xf>
    <xf numFmtId="164" fontId="2" fillId="7" borderId="0" xfId="1" applyNumberFormat="1" applyFont="1" applyFill="1" applyBorder="1" applyAlignment="1">
      <alignment horizontal="right" vertical="center" wrapText="1" indent="1"/>
    </xf>
    <xf numFmtId="2" fontId="2" fillId="3" borderId="0" xfId="0" applyNumberFormat="1" applyFont="1" applyFill="1" applyBorder="1" applyAlignment="1">
      <alignment horizontal="right" vertical="center" wrapText="1" indent="1"/>
    </xf>
    <xf numFmtId="2" fontId="2" fillId="3" borderId="7" xfId="0" applyNumberFormat="1" applyFont="1" applyFill="1" applyBorder="1" applyAlignment="1">
      <alignment horizontal="right" vertical="center" wrapText="1" indent="1"/>
    </xf>
    <xf numFmtId="3" fontId="10" fillId="4" borderId="0" xfId="0" applyNumberFormat="1" applyFont="1" applyFill="1" applyBorder="1" applyAlignment="1">
      <alignment horizontal="right" vertical="center" wrapText="1" indent="1"/>
    </xf>
    <xf numFmtId="0" fontId="9" fillId="5" borderId="1" xfId="0" applyFont="1" applyFill="1" applyBorder="1" applyAlignment="1">
      <alignment horizontal="center" wrapText="1"/>
    </xf>
    <xf numFmtId="164" fontId="3" fillId="7" borderId="9" xfId="1" applyNumberFormat="1" applyFont="1" applyFill="1" applyBorder="1" applyAlignment="1">
      <alignment horizontal="right" vertical="center" indent="1"/>
    </xf>
    <xf numFmtId="164" fontId="3" fillId="7" borderId="9" xfId="1" applyNumberFormat="1" applyFont="1" applyFill="1" applyBorder="1" applyAlignment="1">
      <alignment horizontal="right" vertical="center" wrapText="1" indent="1"/>
    </xf>
    <xf numFmtId="2" fontId="3" fillId="3" borderId="9" xfId="0" applyNumberFormat="1" applyFont="1" applyFill="1" applyBorder="1" applyAlignment="1">
      <alignment horizontal="right" vertical="center" wrapText="1" indent="1"/>
    </xf>
    <xf numFmtId="3" fontId="9" fillId="4" borderId="9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Border="1"/>
    <xf numFmtId="3" fontId="10" fillId="3" borderId="6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3" fontId="9" fillId="3" borderId="1" xfId="0" applyNumberFormat="1" applyFont="1" applyFill="1" applyBorder="1" applyAlignment="1">
      <alignment horizontal="right" vertical="center" wrapText="1" indent="1"/>
    </xf>
    <xf numFmtId="3" fontId="9" fillId="3" borderId="9" xfId="0" applyNumberFormat="1" applyFont="1" applyFill="1" applyBorder="1" applyAlignment="1">
      <alignment horizontal="right" vertical="center" wrapText="1" indent="1"/>
    </xf>
    <xf numFmtId="3" fontId="10" fillId="6" borderId="6" xfId="0" applyNumberFormat="1" applyFont="1" applyFill="1" applyBorder="1" applyAlignment="1">
      <alignment horizontal="right" vertical="center" indent="1"/>
    </xf>
    <xf numFmtId="3" fontId="10" fillId="6" borderId="0" xfId="0" applyNumberFormat="1" applyFont="1" applyFill="1" applyBorder="1" applyAlignment="1">
      <alignment horizontal="right" vertical="center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3" fillId="6" borderId="9" xfId="0" applyNumberFormat="1" applyFont="1" applyFill="1" applyBorder="1" applyAlignment="1">
      <alignment horizontal="right" vertical="center" indent="1"/>
    </xf>
    <xf numFmtId="3" fontId="11" fillId="6" borderId="7" xfId="0" applyNumberFormat="1" applyFont="1" applyFill="1" applyBorder="1" applyAlignment="1">
      <alignment horizontal="right" vertical="center" indent="1"/>
    </xf>
    <xf numFmtId="3" fontId="4" fillId="6" borderId="2" xfId="0" applyNumberFormat="1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3" fillId="10" borderId="1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/>
    </xf>
    <xf numFmtId="0" fontId="0" fillId="13" borderId="9" xfId="0" applyFill="1" applyBorder="1"/>
    <xf numFmtId="0" fontId="0" fillId="13" borderId="2" xfId="0" applyFill="1" applyBorder="1"/>
    <xf numFmtId="164" fontId="3" fillId="11" borderId="1" xfId="1" applyNumberFormat="1" applyFont="1" applyFill="1" applyBorder="1" applyAlignment="1">
      <alignment horizontal="center" wrapText="1"/>
    </xf>
    <xf numFmtId="164" fontId="3" fillId="11" borderId="2" xfId="1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2" xfId="0" applyFill="1" applyBorder="1"/>
    <xf numFmtId="0" fontId="3" fillId="12" borderId="1" xfId="0" applyFont="1" applyFill="1" applyBorder="1" applyAlignment="1">
      <alignment horizontal="center"/>
    </xf>
    <xf numFmtId="0" fontId="0" fillId="12" borderId="9" xfId="0" applyFill="1" applyBorder="1"/>
    <xf numFmtId="0" fontId="0" fillId="12" borderId="2" xfId="0" applyFill="1" applyBorder="1"/>
    <xf numFmtId="3" fontId="2" fillId="9" borderId="6" xfId="0" applyNumberFormat="1" applyFont="1" applyFill="1" applyBorder="1" applyAlignment="1">
      <alignment horizontal="right" vertical="center"/>
    </xf>
    <xf numFmtId="3" fontId="2" fillId="9" borderId="7" xfId="0" applyNumberFormat="1" applyFont="1" applyFill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/>
    </xf>
    <xf numFmtId="3" fontId="3" fillId="9" borderId="2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abSelected="1" zoomScale="90" zoomScaleNormal="90" workbookViewId="0">
      <pane xSplit="2" topLeftCell="E1" activePane="topRight" state="frozen"/>
      <selection activeCell="FY11" sqref="FY11:GD11"/>
      <selection pane="topRight" activeCell="M62" sqref="M62"/>
    </sheetView>
  </sheetViews>
  <sheetFormatPr defaultColWidth="9.140625" defaultRowHeight="12.75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5" width="12" style="4" customWidth="1"/>
    <col min="6" max="6" width="13.140625" style="4" customWidth="1"/>
    <col min="7" max="7" width="13" style="4" customWidth="1"/>
    <col min="8" max="9" width="14.5703125" style="4" customWidth="1"/>
    <col min="10" max="10" width="14.85546875" style="4" customWidth="1"/>
    <col min="11" max="11" width="17.85546875" style="4" customWidth="1"/>
    <col min="12" max="14" width="14.140625" style="4" customWidth="1"/>
    <col min="15" max="15" width="16.85546875" style="7" customWidth="1"/>
    <col min="16" max="16" width="14.140625" style="4" customWidth="1"/>
    <col min="17" max="17" width="11.28515625" style="4" customWidth="1"/>
    <col min="18" max="18" width="12.7109375" style="4" customWidth="1"/>
    <col min="19" max="16384" width="9.140625" style="4"/>
  </cols>
  <sheetData>
    <row r="1" spans="1:18" ht="17.25" customHeight="1">
      <c r="A1" s="60" t="s">
        <v>0</v>
      </c>
      <c r="B1" s="60" t="s">
        <v>1</v>
      </c>
      <c r="C1" s="65" t="s">
        <v>64</v>
      </c>
      <c r="D1" s="66"/>
      <c r="E1" s="70" t="s">
        <v>79</v>
      </c>
      <c r="F1" s="71"/>
      <c r="G1" s="71"/>
      <c r="H1" s="71"/>
      <c r="I1" s="71"/>
      <c r="J1" s="71"/>
      <c r="K1" s="72"/>
      <c r="L1" s="62" t="s">
        <v>2</v>
      </c>
      <c r="M1" s="63"/>
      <c r="N1" s="63"/>
      <c r="O1" s="64"/>
      <c r="P1" s="14"/>
      <c r="Q1" s="57" t="s">
        <v>71</v>
      </c>
      <c r="R1" s="57"/>
    </row>
    <row r="2" spans="1:18" s="5" customFormat="1" ht="81.75" customHeight="1">
      <c r="A2" s="61"/>
      <c r="B2" s="61"/>
      <c r="C2" s="15" t="s">
        <v>9</v>
      </c>
      <c r="D2" s="15" t="s">
        <v>4</v>
      </c>
      <c r="E2" s="16" t="s">
        <v>72</v>
      </c>
      <c r="F2" s="16" t="s">
        <v>73</v>
      </c>
      <c r="G2" s="16" t="s">
        <v>74</v>
      </c>
      <c r="H2" s="16" t="s">
        <v>75</v>
      </c>
      <c r="I2" s="16" t="s">
        <v>76</v>
      </c>
      <c r="J2" s="16" t="s">
        <v>77</v>
      </c>
      <c r="K2" s="12" t="s">
        <v>78</v>
      </c>
      <c r="L2" s="67" t="s">
        <v>80</v>
      </c>
      <c r="M2" s="68"/>
      <c r="N2" s="68"/>
      <c r="O2" s="69"/>
      <c r="P2" s="2" t="s">
        <v>66</v>
      </c>
      <c r="Q2" s="10" t="s">
        <v>81</v>
      </c>
      <c r="R2" s="10" t="s">
        <v>82</v>
      </c>
    </row>
    <row r="3" spans="1:18" s="5" customFormat="1" ht="98.25" customHeight="1">
      <c r="A3" s="3" t="s">
        <v>62</v>
      </c>
      <c r="B3" s="3"/>
      <c r="C3" s="15" t="s">
        <v>67</v>
      </c>
      <c r="D3" s="17"/>
      <c r="E3" s="51" t="s">
        <v>68</v>
      </c>
      <c r="F3" s="52"/>
      <c r="G3" s="52"/>
      <c r="H3" s="52"/>
      <c r="I3" s="52"/>
      <c r="J3" s="52"/>
      <c r="K3" s="53"/>
      <c r="L3" s="54" t="s">
        <v>69</v>
      </c>
      <c r="M3" s="55"/>
      <c r="N3" s="55"/>
      <c r="O3" s="56"/>
      <c r="P3" s="2" t="s">
        <v>70</v>
      </c>
      <c r="Q3" s="58" t="s">
        <v>63</v>
      </c>
      <c r="R3" s="59"/>
    </row>
    <row r="4" spans="1:18" s="27" customFormat="1">
      <c r="A4" s="18"/>
      <c r="B4" s="18"/>
      <c r="C4" s="19"/>
      <c r="D4" s="20"/>
      <c r="E4" s="21"/>
      <c r="F4" s="22"/>
      <c r="G4" s="22"/>
      <c r="H4" s="22"/>
      <c r="I4" s="22"/>
      <c r="J4" s="22"/>
      <c r="K4" s="23"/>
      <c r="L4" s="9" t="s">
        <v>5</v>
      </c>
      <c r="M4" s="9" t="s">
        <v>6</v>
      </c>
      <c r="N4" s="9" t="s">
        <v>61</v>
      </c>
      <c r="O4" s="11" t="s">
        <v>3</v>
      </c>
      <c r="P4" s="24"/>
      <c r="Q4" s="25"/>
      <c r="R4" s="26"/>
    </row>
    <row r="5" spans="1:18">
      <c r="A5" s="28">
        <v>29001</v>
      </c>
      <c r="B5" s="29" t="s">
        <v>11</v>
      </c>
      <c r="C5" s="30">
        <v>113.3883</v>
      </c>
      <c r="D5" s="31">
        <f>N5/C5</f>
        <v>165.97832404225127</v>
      </c>
      <c r="E5" s="41">
        <v>115</v>
      </c>
      <c r="F5" s="42">
        <v>392</v>
      </c>
      <c r="G5" s="42">
        <v>150</v>
      </c>
      <c r="H5" s="42">
        <v>4505</v>
      </c>
      <c r="I5" s="42">
        <v>1903</v>
      </c>
      <c r="J5" s="32">
        <f>I5/C5</f>
        <v>16.783036697789807</v>
      </c>
      <c r="K5" s="33">
        <f>I5*1000/N5</f>
        <v>101.11583421891605</v>
      </c>
      <c r="L5" s="45">
        <v>9173</v>
      </c>
      <c r="M5" s="46">
        <v>9647</v>
      </c>
      <c r="N5" s="46">
        <v>18820</v>
      </c>
      <c r="O5" s="49">
        <v>1423</v>
      </c>
      <c r="P5" s="34">
        <v>10</v>
      </c>
      <c r="Q5" s="73">
        <v>6633</v>
      </c>
      <c r="R5" s="74">
        <v>21726</v>
      </c>
    </row>
    <row r="6" spans="1:18">
      <c r="A6" s="28">
        <v>29002</v>
      </c>
      <c r="B6" s="29" t="s">
        <v>12</v>
      </c>
      <c r="C6" s="30">
        <v>81.457700000000003</v>
      </c>
      <c r="D6" s="31">
        <f t="shared" ref="D6:D55" si="0">N6/C6</f>
        <v>49.068412194304528</v>
      </c>
      <c r="E6" s="41">
        <v>31</v>
      </c>
      <c r="F6" s="42">
        <v>105</v>
      </c>
      <c r="G6" s="42">
        <v>33</v>
      </c>
      <c r="H6" s="42">
        <v>1137</v>
      </c>
      <c r="I6" s="42">
        <v>471</v>
      </c>
      <c r="J6" s="32">
        <f t="shared" ref="J6:J54" si="1">I6/C6</f>
        <v>5.7821421424862232</v>
      </c>
      <c r="K6" s="33">
        <f t="shared" ref="K6:K54" si="2">I6*1000/N6</f>
        <v>117.83837878408806</v>
      </c>
      <c r="L6" s="45">
        <v>1929</v>
      </c>
      <c r="M6" s="46">
        <v>2068</v>
      </c>
      <c r="N6" s="46">
        <v>3997</v>
      </c>
      <c r="O6" s="49">
        <v>247</v>
      </c>
      <c r="P6" s="34">
        <v>2</v>
      </c>
      <c r="Q6" s="73">
        <v>1658</v>
      </c>
      <c r="R6" s="74">
        <v>7781</v>
      </c>
    </row>
    <row r="7" spans="1:18">
      <c r="A7" s="28">
        <v>29003</v>
      </c>
      <c r="B7" s="29" t="s">
        <v>13</v>
      </c>
      <c r="C7" s="30">
        <v>19.927800000000001</v>
      </c>
      <c r="D7" s="31">
        <f t="shared" si="0"/>
        <v>131.17353646664458</v>
      </c>
      <c r="E7" s="41">
        <v>16</v>
      </c>
      <c r="F7" s="42">
        <v>52</v>
      </c>
      <c r="G7" s="42">
        <v>18</v>
      </c>
      <c r="H7" s="42">
        <v>1064</v>
      </c>
      <c r="I7" s="42">
        <v>233</v>
      </c>
      <c r="J7" s="32">
        <f t="shared" si="1"/>
        <v>11.692208874035266</v>
      </c>
      <c r="K7" s="33">
        <f t="shared" si="2"/>
        <v>89.13542463657231</v>
      </c>
      <c r="L7" s="45">
        <v>1292</v>
      </c>
      <c r="M7" s="46">
        <v>1322</v>
      </c>
      <c r="N7" s="46">
        <v>2614</v>
      </c>
      <c r="O7" s="49">
        <v>174</v>
      </c>
      <c r="P7" s="34">
        <v>2</v>
      </c>
      <c r="Q7" s="73" t="s">
        <v>65</v>
      </c>
      <c r="R7" s="74" t="s">
        <v>65</v>
      </c>
    </row>
    <row r="8" spans="1:18">
      <c r="A8" s="28">
        <v>29004</v>
      </c>
      <c r="B8" s="29" t="s">
        <v>14</v>
      </c>
      <c r="C8" s="30">
        <v>44.534100000000002</v>
      </c>
      <c r="D8" s="31">
        <f>N8/C8</f>
        <v>224.97367186043951</v>
      </c>
      <c r="E8" s="41">
        <v>72</v>
      </c>
      <c r="F8" s="42">
        <v>235</v>
      </c>
      <c r="G8" s="42">
        <v>120</v>
      </c>
      <c r="H8" s="42">
        <v>4319</v>
      </c>
      <c r="I8" s="42">
        <v>1213</v>
      </c>
      <c r="J8" s="32">
        <f t="shared" si="1"/>
        <v>27.237555042091341</v>
      </c>
      <c r="K8" s="33">
        <f t="shared" si="2"/>
        <v>121.0699670625811</v>
      </c>
      <c r="L8" s="45">
        <v>4885</v>
      </c>
      <c r="M8" s="46">
        <v>5134</v>
      </c>
      <c r="N8" s="46">
        <v>10019</v>
      </c>
      <c r="O8" s="49">
        <v>1102</v>
      </c>
      <c r="P8" s="34">
        <v>8</v>
      </c>
      <c r="Q8" s="73">
        <v>2827</v>
      </c>
      <c r="R8" s="74">
        <v>10056</v>
      </c>
    </row>
    <row r="9" spans="1:18">
      <c r="A9" s="28">
        <v>29005</v>
      </c>
      <c r="B9" s="29" t="s">
        <v>15</v>
      </c>
      <c r="C9" s="30">
        <v>21.358000000000001</v>
      </c>
      <c r="D9" s="31">
        <f t="shared" si="0"/>
        <v>57.5428410899897</v>
      </c>
      <c r="E9" s="41">
        <v>8</v>
      </c>
      <c r="F9" s="42">
        <v>29</v>
      </c>
      <c r="G9" s="42">
        <v>16</v>
      </c>
      <c r="H9" s="42">
        <v>175</v>
      </c>
      <c r="I9" s="42">
        <v>133</v>
      </c>
      <c r="J9" s="32">
        <f t="shared" si="1"/>
        <v>6.2271748291038485</v>
      </c>
      <c r="K9" s="33">
        <f t="shared" si="2"/>
        <v>108.21806346623271</v>
      </c>
      <c r="L9" s="45">
        <v>633</v>
      </c>
      <c r="M9" s="46">
        <v>596</v>
      </c>
      <c r="N9" s="46">
        <v>1229</v>
      </c>
      <c r="O9" s="49">
        <v>164</v>
      </c>
      <c r="P9" s="34">
        <v>1</v>
      </c>
      <c r="Q9" s="73" t="s">
        <v>65</v>
      </c>
      <c r="R9" s="74" t="s">
        <v>65</v>
      </c>
    </row>
    <row r="10" spans="1:18">
      <c r="A10" s="28">
        <v>29006</v>
      </c>
      <c r="B10" s="29" t="s">
        <v>16</v>
      </c>
      <c r="C10" s="30">
        <v>17.967500000000001</v>
      </c>
      <c r="D10" s="31">
        <f t="shared" si="0"/>
        <v>134.18672603311535</v>
      </c>
      <c r="E10" s="41">
        <v>14</v>
      </c>
      <c r="F10" s="42">
        <v>57</v>
      </c>
      <c r="G10" s="42">
        <v>11</v>
      </c>
      <c r="H10" s="42">
        <v>1041</v>
      </c>
      <c r="I10" s="42">
        <v>283</v>
      </c>
      <c r="J10" s="32">
        <f t="shared" si="1"/>
        <v>15.75066091554195</v>
      </c>
      <c r="K10" s="33">
        <f t="shared" si="2"/>
        <v>117.37868104520946</v>
      </c>
      <c r="L10" s="45">
        <v>1192</v>
      </c>
      <c r="M10" s="46">
        <v>1219</v>
      </c>
      <c r="N10" s="46">
        <v>2411</v>
      </c>
      <c r="O10" s="49">
        <v>191</v>
      </c>
      <c r="P10" s="34">
        <v>2</v>
      </c>
      <c r="Q10" s="73">
        <v>127</v>
      </c>
      <c r="R10" s="74">
        <v>748</v>
      </c>
    </row>
    <row r="11" spans="1:18">
      <c r="A11" s="28">
        <v>29007</v>
      </c>
      <c r="B11" s="29" t="s">
        <v>17</v>
      </c>
      <c r="C11" s="30">
        <v>6.1227</v>
      </c>
      <c r="D11" s="31">
        <f t="shared" si="0"/>
        <v>238.45688993417937</v>
      </c>
      <c r="E11" s="41">
        <v>9</v>
      </c>
      <c r="F11" s="42">
        <v>24</v>
      </c>
      <c r="G11" s="42">
        <v>26</v>
      </c>
      <c r="H11" s="42">
        <v>447</v>
      </c>
      <c r="I11" s="42">
        <v>127</v>
      </c>
      <c r="J11" s="32">
        <f t="shared" si="1"/>
        <v>20.742482891534781</v>
      </c>
      <c r="K11" s="33">
        <f t="shared" si="2"/>
        <v>86.986301369863014</v>
      </c>
      <c r="L11" s="45">
        <v>728</v>
      </c>
      <c r="M11" s="46">
        <v>732</v>
      </c>
      <c r="N11" s="46">
        <v>1460</v>
      </c>
      <c r="O11" s="49">
        <v>281</v>
      </c>
      <c r="P11" s="34" t="s">
        <v>65</v>
      </c>
      <c r="Q11" s="73" t="s">
        <v>65</v>
      </c>
      <c r="R11" s="74" t="s">
        <v>65</v>
      </c>
    </row>
    <row r="12" spans="1:18">
      <c r="A12" s="28">
        <v>29008</v>
      </c>
      <c r="B12" s="29" t="s">
        <v>18</v>
      </c>
      <c r="C12" s="30">
        <v>10.8475</v>
      </c>
      <c r="D12" s="31">
        <f t="shared" si="0"/>
        <v>60.843512330029959</v>
      </c>
      <c r="E12" s="41">
        <v>7</v>
      </c>
      <c r="F12" s="42">
        <v>21</v>
      </c>
      <c r="G12" s="42">
        <v>6</v>
      </c>
      <c r="H12" s="42">
        <v>356</v>
      </c>
      <c r="I12" s="42">
        <v>80</v>
      </c>
      <c r="J12" s="32">
        <f t="shared" si="1"/>
        <v>7.3749711915187834</v>
      </c>
      <c r="K12" s="33">
        <f t="shared" si="2"/>
        <v>121.21212121212122</v>
      </c>
      <c r="L12" s="45">
        <v>324</v>
      </c>
      <c r="M12" s="46">
        <v>336</v>
      </c>
      <c r="N12" s="46">
        <v>660</v>
      </c>
      <c r="O12" s="49">
        <v>73</v>
      </c>
      <c r="P12" s="34" t="s">
        <v>65</v>
      </c>
      <c r="Q12" s="73" t="s">
        <v>65</v>
      </c>
      <c r="R12" s="74" t="s">
        <v>65</v>
      </c>
    </row>
    <row r="13" spans="1:18">
      <c r="A13" s="28">
        <v>29009</v>
      </c>
      <c r="B13" s="29" t="s">
        <v>19</v>
      </c>
      <c r="C13" s="30">
        <v>32.647300000000001</v>
      </c>
      <c r="D13" s="31">
        <f t="shared" si="0"/>
        <v>79.884094549932144</v>
      </c>
      <c r="E13" s="41">
        <v>9</v>
      </c>
      <c r="F13" s="42">
        <v>60</v>
      </c>
      <c r="G13" s="42">
        <v>39</v>
      </c>
      <c r="H13" s="42">
        <v>447</v>
      </c>
      <c r="I13" s="42">
        <v>275</v>
      </c>
      <c r="J13" s="32">
        <f t="shared" si="1"/>
        <v>8.4233611967911592</v>
      </c>
      <c r="K13" s="33">
        <f t="shared" si="2"/>
        <v>105.44478527607362</v>
      </c>
      <c r="L13" s="45">
        <v>1286</v>
      </c>
      <c r="M13" s="46">
        <v>1322</v>
      </c>
      <c r="N13" s="46">
        <v>2608</v>
      </c>
      <c r="O13" s="49">
        <v>204</v>
      </c>
      <c r="P13" s="34">
        <v>1</v>
      </c>
      <c r="Q13" s="73">
        <v>2573</v>
      </c>
      <c r="R13" s="74">
        <v>2991</v>
      </c>
    </row>
    <row r="14" spans="1:18">
      <c r="A14" s="28">
        <v>29010</v>
      </c>
      <c r="B14" s="29" t="s">
        <v>20</v>
      </c>
      <c r="C14" s="30">
        <v>14.3743</v>
      </c>
      <c r="D14" s="31">
        <f t="shared" si="0"/>
        <v>59.342020133154314</v>
      </c>
      <c r="E14" s="41">
        <v>4</v>
      </c>
      <c r="F14" s="42">
        <v>19</v>
      </c>
      <c r="G14" s="42">
        <v>12</v>
      </c>
      <c r="H14" s="42">
        <v>184</v>
      </c>
      <c r="I14" s="42">
        <v>104</v>
      </c>
      <c r="J14" s="32">
        <f t="shared" si="1"/>
        <v>7.2351349283095523</v>
      </c>
      <c r="K14" s="33">
        <f t="shared" si="2"/>
        <v>121.92262602579133</v>
      </c>
      <c r="L14" s="45">
        <v>422</v>
      </c>
      <c r="M14" s="46">
        <v>431</v>
      </c>
      <c r="N14" s="46">
        <v>853</v>
      </c>
      <c r="O14" s="49">
        <v>83</v>
      </c>
      <c r="P14" s="34" t="s">
        <v>65</v>
      </c>
      <c r="Q14" s="73" t="s">
        <v>65</v>
      </c>
      <c r="R14" s="74" t="s">
        <v>65</v>
      </c>
    </row>
    <row r="15" spans="1:18">
      <c r="A15" s="28">
        <v>29011</v>
      </c>
      <c r="B15" s="29" t="s">
        <v>21</v>
      </c>
      <c r="C15" s="30">
        <v>22.129100000000001</v>
      </c>
      <c r="D15" s="31">
        <f t="shared" si="0"/>
        <v>68.507078914189904</v>
      </c>
      <c r="E15" s="41">
        <v>10</v>
      </c>
      <c r="F15" s="42">
        <v>26</v>
      </c>
      <c r="G15" s="42">
        <v>10</v>
      </c>
      <c r="H15" s="42">
        <v>341</v>
      </c>
      <c r="I15" s="42">
        <v>151</v>
      </c>
      <c r="J15" s="32">
        <f t="shared" si="1"/>
        <v>6.8235942717959608</v>
      </c>
      <c r="K15" s="33">
        <f t="shared" si="2"/>
        <v>99.604221635883903</v>
      </c>
      <c r="L15" s="45">
        <v>770</v>
      </c>
      <c r="M15" s="46">
        <v>746</v>
      </c>
      <c r="N15" s="46">
        <v>1516</v>
      </c>
      <c r="O15" s="49">
        <v>113</v>
      </c>
      <c r="P15" s="34">
        <v>2</v>
      </c>
      <c r="Q15" s="73" t="s">
        <v>65</v>
      </c>
      <c r="R15" s="74" t="s">
        <v>65</v>
      </c>
    </row>
    <row r="16" spans="1:18">
      <c r="A16" s="28">
        <v>29012</v>
      </c>
      <c r="B16" s="29" t="s">
        <v>22</v>
      </c>
      <c r="C16" s="30">
        <v>11.840400000000001</v>
      </c>
      <c r="D16" s="31">
        <f t="shared" si="0"/>
        <v>335.63055302185734</v>
      </c>
      <c r="E16" s="41">
        <v>20</v>
      </c>
      <c r="F16" s="42">
        <v>67</v>
      </c>
      <c r="G16" s="42">
        <v>47</v>
      </c>
      <c r="H16" s="42">
        <v>1107</v>
      </c>
      <c r="I16" s="42">
        <v>319</v>
      </c>
      <c r="J16" s="32">
        <f t="shared" si="1"/>
        <v>26.941657376439984</v>
      </c>
      <c r="K16" s="33">
        <f t="shared" si="2"/>
        <v>80.27176648213387</v>
      </c>
      <c r="L16" s="45">
        <v>1895</v>
      </c>
      <c r="M16" s="46">
        <v>2079</v>
      </c>
      <c r="N16" s="46">
        <v>3974</v>
      </c>
      <c r="O16" s="49">
        <v>504</v>
      </c>
      <c r="P16" s="34">
        <v>2</v>
      </c>
      <c r="Q16" s="73">
        <v>489</v>
      </c>
      <c r="R16" s="74">
        <v>1278</v>
      </c>
    </row>
    <row r="17" spans="1:18">
      <c r="A17" s="28">
        <v>29013</v>
      </c>
      <c r="B17" s="29" t="s">
        <v>23</v>
      </c>
      <c r="C17" s="30">
        <v>37.9133</v>
      </c>
      <c r="D17" s="31">
        <f t="shared" si="0"/>
        <v>69.553428480243085</v>
      </c>
      <c r="E17" s="41">
        <v>11</v>
      </c>
      <c r="F17" s="42">
        <v>44</v>
      </c>
      <c r="G17" s="42">
        <v>29</v>
      </c>
      <c r="H17" s="42">
        <v>512</v>
      </c>
      <c r="I17" s="42">
        <v>240</v>
      </c>
      <c r="J17" s="32">
        <f t="shared" si="1"/>
        <v>6.3302323986569355</v>
      </c>
      <c r="K17" s="33">
        <f t="shared" si="2"/>
        <v>91.012514220705341</v>
      </c>
      <c r="L17" s="45">
        <v>1302</v>
      </c>
      <c r="M17" s="46">
        <v>1335</v>
      </c>
      <c r="N17" s="46">
        <v>2637</v>
      </c>
      <c r="O17" s="49">
        <v>351</v>
      </c>
      <c r="P17" s="34" t="s">
        <v>65</v>
      </c>
      <c r="Q17" s="73" t="s">
        <v>65</v>
      </c>
      <c r="R17" s="74" t="s">
        <v>65</v>
      </c>
    </row>
    <row r="18" spans="1:18">
      <c r="A18" s="28">
        <v>29014</v>
      </c>
      <c r="B18" s="29" t="s">
        <v>24</v>
      </c>
      <c r="C18" s="30">
        <v>28.617599999999999</v>
      </c>
      <c r="D18" s="31">
        <f t="shared" si="0"/>
        <v>54.616739349211677</v>
      </c>
      <c r="E18" s="41">
        <v>13</v>
      </c>
      <c r="F18" s="42">
        <v>32</v>
      </c>
      <c r="G18" s="42">
        <v>25</v>
      </c>
      <c r="H18" s="42">
        <v>415</v>
      </c>
      <c r="I18" s="42">
        <v>177</v>
      </c>
      <c r="J18" s="32">
        <f t="shared" si="1"/>
        <v>6.185005031868501</v>
      </c>
      <c r="K18" s="33">
        <f t="shared" si="2"/>
        <v>113.24376199616123</v>
      </c>
      <c r="L18" s="45">
        <v>768</v>
      </c>
      <c r="M18" s="46">
        <v>795</v>
      </c>
      <c r="N18" s="46">
        <v>1563</v>
      </c>
      <c r="O18" s="49">
        <v>242</v>
      </c>
      <c r="P18" s="34">
        <v>2</v>
      </c>
      <c r="Q18" s="73" t="s">
        <v>65</v>
      </c>
      <c r="R18" s="74" t="s">
        <v>65</v>
      </c>
    </row>
    <row r="19" spans="1:18">
      <c r="A19" s="28">
        <v>29015</v>
      </c>
      <c r="B19" s="29" t="s">
        <v>25</v>
      </c>
      <c r="C19" s="30">
        <v>30.169899999999998</v>
      </c>
      <c r="D19" s="31">
        <f t="shared" si="0"/>
        <v>115.14787917759092</v>
      </c>
      <c r="E19" s="41">
        <v>13</v>
      </c>
      <c r="F19" s="42">
        <v>59</v>
      </c>
      <c r="G19" s="42">
        <v>29</v>
      </c>
      <c r="H19" s="42">
        <v>1295</v>
      </c>
      <c r="I19" s="42">
        <v>293</v>
      </c>
      <c r="J19" s="32">
        <f t="shared" si="1"/>
        <v>9.7116662633949744</v>
      </c>
      <c r="K19" s="33">
        <f t="shared" si="2"/>
        <v>84.340817501439261</v>
      </c>
      <c r="L19" s="45">
        <v>1710</v>
      </c>
      <c r="M19" s="46">
        <v>1764</v>
      </c>
      <c r="N19" s="46">
        <v>3474</v>
      </c>
      <c r="O19" s="49">
        <v>301</v>
      </c>
      <c r="P19" s="34">
        <v>1</v>
      </c>
      <c r="Q19" s="73" t="s">
        <v>65</v>
      </c>
      <c r="R19" s="74" t="s">
        <v>65</v>
      </c>
    </row>
    <row r="20" spans="1:18">
      <c r="A20" s="28">
        <v>29017</v>
      </c>
      <c r="B20" s="29" t="s">
        <v>26</v>
      </c>
      <c r="C20" s="30">
        <v>18.547000000000001</v>
      </c>
      <c r="D20" s="31">
        <f t="shared" si="0"/>
        <v>116.35304901062166</v>
      </c>
      <c r="E20" s="41">
        <v>22</v>
      </c>
      <c r="F20" s="42">
        <v>48</v>
      </c>
      <c r="G20" s="42">
        <v>22</v>
      </c>
      <c r="H20" s="42">
        <v>579</v>
      </c>
      <c r="I20" s="42">
        <v>235</v>
      </c>
      <c r="J20" s="32">
        <f t="shared" si="1"/>
        <v>12.670512751388364</v>
      </c>
      <c r="K20" s="33">
        <f t="shared" si="2"/>
        <v>108.89712696941612</v>
      </c>
      <c r="L20" s="45">
        <v>1030</v>
      </c>
      <c r="M20" s="46">
        <v>1128</v>
      </c>
      <c r="N20" s="46">
        <v>2158</v>
      </c>
      <c r="O20" s="49">
        <v>154</v>
      </c>
      <c r="P20" s="34">
        <v>1</v>
      </c>
      <c r="Q20" s="73" t="s">
        <v>65</v>
      </c>
      <c r="R20" s="74" t="s">
        <v>65</v>
      </c>
    </row>
    <row r="21" spans="1:18">
      <c r="A21" s="28">
        <v>29018</v>
      </c>
      <c r="B21" s="29" t="s">
        <v>27</v>
      </c>
      <c r="C21" s="30">
        <v>16.065100000000001</v>
      </c>
      <c r="D21" s="31">
        <f t="shared" si="0"/>
        <v>151.69528978966827</v>
      </c>
      <c r="E21" s="41">
        <v>8</v>
      </c>
      <c r="F21" s="42">
        <v>38</v>
      </c>
      <c r="G21" s="42">
        <v>7</v>
      </c>
      <c r="H21" s="42">
        <v>599</v>
      </c>
      <c r="I21" s="42">
        <v>186</v>
      </c>
      <c r="J21" s="32">
        <f t="shared" si="1"/>
        <v>11.57789245009368</v>
      </c>
      <c r="K21" s="33">
        <f t="shared" si="2"/>
        <v>76.323348379154694</v>
      </c>
      <c r="L21" s="45">
        <v>1156</v>
      </c>
      <c r="M21" s="46">
        <v>1281</v>
      </c>
      <c r="N21" s="46">
        <v>2437</v>
      </c>
      <c r="O21" s="49">
        <v>177</v>
      </c>
      <c r="P21" s="34">
        <v>2</v>
      </c>
      <c r="Q21" s="73" t="s">
        <v>65</v>
      </c>
      <c r="R21" s="74" t="s">
        <v>65</v>
      </c>
    </row>
    <row r="22" spans="1:18">
      <c r="A22" s="28">
        <v>29019</v>
      </c>
      <c r="B22" s="29" t="s">
        <v>28</v>
      </c>
      <c r="C22" s="30">
        <v>31.855</v>
      </c>
      <c r="D22" s="31">
        <f t="shared" si="0"/>
        <v>54.151624548736464</v>
      </c>
      <c r="E22" s="41">
        <v>20</v>
      </c>
      <c r="F22" s="42">
        <v>48</v>
      </c>
      <c r="G22" s="42">
        <v>15</v>
      </c>
      <c r="H22" s="42">
        <v>270</v>
      </c>
      <c r="I22" s="42">
        <v>189</v>
      </c>
      <c r="J22" s="32">
        <f t="shared" si="1"/>
        <v>5.9331345157746034</v>
      </c>
      <c r="K22" s="33">
        <f t="shared" si="2"/>
        <v>109.56521739130434</v>
      </c>
      <c r="L22" s="45">
        <v>832</v>
      </c>
      <c r="M22" s="46">
        <v>893</v>
      </c>
      <c r="N22" s="46">
        <v>1725</v>
      </c>
      <c r="O22" s="49">
        <v>158</v>
      </c>
      <c r="P22" s="34">
        <v>1</v>
      </c>
      <c r="Q22" s="73">
        <v>741</v>
      </c>
      <c r="R22" s="74">
        <v>3387</v>
      </c>
    </row>
    <row r="23" spans="1:18">
      <c r="A23" s="28">
        <v>29021</v>
      </c>
      <c r="B23" s="29" t="s">
        <v>29</v>
      </c>
      <c r="C23" s="30">
        <v>18.073799999999999</v>
      </c>
      <c r="D23" s="31">
        <f t="shared" si="0"/>
        <v>121.44651373811817</v>
      </c>
      <c r="E23" s="41">
        <v>9</v>
      </c>
      <c r="F23" s="42">
        <v>36</v>
      </c>
      <c r="G23" s="42">
        <v>13</v>
      </c>
      <c r="H23" s="42">
        <v>744</v>
      </c>
      <c r="I23" s="42">
        <v>187</v>
      </c>
      <c r="J23" s="32">
        <f t="shared" si="1"/>
        <v>10.346468368577721</v>
      </c>
      <c r="K23" s="33">
        <f t="shared" si="2"/>
        <v>85.193621867881546</v>
      </c>
      <c r="L23" s="45">
        <v>1076</v>
      </c>
      <c r="M23" s="46">
        <v>1119</v>
      </c>
      <c r="N23" s="46">
        <v>2195</v>
      </c>
      <c r="O23" s="49">
        <v>173</v>
      </c>
      <c r="P23" s="34">
        <v>2</v>
      </c>
      <c r="Q23" s="73" t="s">
        <v>65</v>
      </c>
      <c r="R23" s="74" t="s">
        <v>65</v>
      </c>
    </row>
    <row r="24" spans="1:18">
      <c r="A24" s="28">
        <v>29022</v>
      </c>
      <c r="B24" s="29" t="s">
        <v>30</v>
      </c>
      <c r="C24" s="30">
        <v>27.5396</v>
      </c>
      <c r="D24" s="31">
        <f t="shared" si="0"/>
        <v>140.05286932272074</v>
      </c>
      <c r="E24" s="41">
        <v>18</v>
      </c>
      <c r="F24" s="42">
        <v>73</v>
      </c>
      <c r="G24" s="42">
        <v>32</v>
      </c>
      <c r="H24" s="42">
        <v>902</v>
      </c>
      <c r="I24" s="42">
        <v>355</v>
      </c>
      <c r="J24" s="32">
        <f t="shared" si="1"/>
        <v>12.890528547981814</v>
      </c>
      <c r="K24" s="33">
        <f t="shared" si="2"/>
        <v>92.040445942442318</v>
      </c>
      <c r="L24" s="45">
        <v>1887</v>
      </c>
      <c r="M24" s="46">
        <v>1970</v>
      </c>
      <c r="N24" s="46">
        <v>3857</v>
      </c>
      <c r="O24" s="49">
        <v>320</v>
      </c>
      <c r="P24" s="34">
        <v>2</v>
      </c>
      <c r="Q24" s="73">
        <v>488</v>
      </c>
      <c r="R24" s="74">
        <v>4501</v>
      </c>
    </row>
    <row r="25" spans="1:18">
      <c r="A25" s="28">
        <v>29023</v>
      </c>
      <c r="B25" s="29" t="s">
        <v>31</v>
      </c>
      <c r="C25" s="30">
        <v>21.976700000000001</v>
      </c>
      <c r="D25" s="31">
        <f t="shared" si="0"/>
        <v>60.837159355135206</v>
      </c>
      <c r="E25" s="41">
        <v>9</v>
      </c>
      <c r="F25" s="42">
        <v>27</v>
      </c>
      <c r="G25" s="42">
        <v>10</v>
      </c>
      <c r="H25" s="42">
        <v>193</v>
      </c>
      <c r="I25" s="42">
        <v>146</v>
      </c>
      <c r="J25" s="32">
        <f t="shared" si="1"/>
        <v>6.643399600485969</v>
      </c>
      <c r="K25" s="33">
        <f t="shared" si="2"/>
        <v>109.19970082273747</v>
      </c>
      <c r="L25" s="45">
        <v>668</v>
      </c>
      <c r="M25" s="46">
        <v>669</v>
      </c>
      <c r="N25" s="46">
        <v>1337</v>
      </c>
      <c r="O25" s="49">
        <v>65</v>
      </c>
      <c r="P25" s="34" t="s">
        <v>65</v>
      </c>
      <c r="Q25" s="73" t="s">
        <v>65</v>
      </c>
      <c r="R25" s="74" t="s">
        <v>65</v>
      </c>
    </row>
    <row r="26" spans="1:18">
      <c r="A26" s="28">
        <v>29024</v>
      </c>
      <c r="B26" s="29" t="s">
        <v>32</v>
      </c>
      <c r="C26" s="30">
        <v>20.967700000000001</v>
      </c>
      <c r="D26" s="31">
        <f t="shared" si="0"/>
        <v>120.28024056048112</v>
      </c>
      <c r="E26" s="41">
        <v>24</v>
      </c>
      <c r="F26" s="42">
        <v>58</v>
      </c>
      <c r="G26" s="42">
        <v>18</v>
      </c>
      <c r="H26" s="42">
        <v>665</v>
      </c>
      <c r="I26" s="42">
        <v>267</v>
      </c>
      <c r="J26" s="32">
        <f t="shared" si="1"/>
        <v>12.733871621589397</v>
      </c>
      <c r="K26" s="33">
        <f t="shared" si="2"/>
        <v>105.86835844567803</v>
      </c>
      <c r="L26" s="45">
        <v>1188</v>
      </c>
      <c r="M26" s="46">
        <v>1334</v>
      </c>
      <c r="N26" s="46">
        <v>2522</v>
      </c>
      <c r="O26" s="49">
        <v>225</v>
      </c>
      <c r="P26" s="34">
        <v>2</v>
      </c>
      <c r="Q26" s="73">
        <v>2352</v>
      </c>
      <c r="R26" s="74">
        <v>5702</v>
      </c>
    </row>
    <row r="27" spans="1:18">
      <c r="A27" s="28">
        <v>29025</v>
      </c>
      <c r="B27" s="29" t="s">
        <v>33</v>
      </c>
      <c r="C27" s="30">
        <v>11.989599999999999</v>
      </c>
      <c r="D27" s="31">
        <f t="shared" si="0"/>
        <v>80.48642156535665</v>
      </c>
      <c r="E27" s="41">
        <v>8</v>
      </c>
      <c r="F27" s="42">
        <v>30</v>
      </c>
      <c r="G27" s="42">
        <v>10</v>
      </c>
      <c r="H27" s="42">
        <v>179</v>
      </c>
      <c r="I27" s="42">
        <v>114</v>
      </c>
      <c r="J27" s="32">
        <f t="shared" si="1"/>
        <v>9.5082404750784022</v>
      </c>
      <c r="K27" s="33">
        <f t="shared" si="2"/>
        <v>118.13471502590673</v>
      </c>
      <c r="L27" s="45">
        <v>468</v>
      </c>
      <c r="M27" s="46">
        <v>497</v>
      </c>
      <c r="N27" s="46">
        <v>965</v>
      </c>
      <c r="O27" s="49">
        <v>68</v>
      </c>
      <c r="P27" s="34" t="s">
        <v>65</v>
      </c>
      <c r="Q27" s="73" t="s">
        <v>65</v>
      </c>
      <c r="R27" s="74" t="s">
        <v>65</v>
      </c>
    </row>
    <row r="28" spans="1:18">
      <c r="A28" s="28">
        <v>29026</v>
      </c>
      <c r="B28" s="29" t="s">
        <v>34</v>
      </c>
      <c r="C28" s="30">
        <v>24.370100000000001</v>
      </c>
      <c r="D28" s="31">
        <f t="shared" si="0"/>
        <v>59.45810645011715</v>
      </c>
      <c r="E28" s="41">
        <v>9</v>
      </c>
      <c r="F28" s="42">
        <v>32</v>
      </c>
      <c r="G28" s="42">
        <v>21</v>
      </c>
      <c r="H28" s="42">
        <v>227</v>
      </c>
      <c r="I28" s="42">
        <v>148</v>
      </c>
      <c r="J28" s="32">
        <f t="shared" si="1"/>
        <v>6.0730157036696601</v>
      </c>
      <c r="K28" s="33">
        <f t="shared" si="2"/>
        <v>102.13940648723258</v>
      </c>
      <c r="L28" s="45">
        <v>737</v>
      </c>
      <c r="M28" s="46">
        <v>712</v>
      </c>
      <c r="N28" s="46">
        <v>1449</v>
      </c>
      <c r="O28" s="49">
        <v>122</v>
      </c>
      <c r="P28" s="34" t="s">
        <v>65</v>
      </c>
      <c r="Q28" s="73" t="s">
        <v>65</v>
      </c>
      <c r="R28" s="74" t="s">
        <v>65</v>
      </c>
    </row>
    <row r="29" spans="1:18">
      <c r="A29" s="28">
        <v>29027</v>
      </c>
      <c r="B29" s="29" t="s">
        <v>35</v>
      </c>
      <c r="C29" s="30">
        <v>18.420300000000001</v>
      </c>
      <c r="D29" s="31">
        <f t="shared" si="0"/>
        <v>111.72456474650249</v>
      </c>
      <c r="E29" s="41">
        <v>13</v>
      </c>
      <c r="F29" s="42">
        <v>53</v>
      </c>
      <c r="G29" s="42">
        <v>26</v>
      </c>
      <c r="H29" s="42">
        <v>569</v>
      </c>
      <c r="I29" s="42">
        <v>229</v>
      </c>
      <c r="J29" s="32">
        <f t="shared" si="1"/>
        <v>12.43193650483434</v>
      </c>
      <c r="K29" s="33">
        <f t="shared" si="2"/>
        <v>111.27308066083576</v>
      </c>
      <c r="L29" s="45">
        <v>1043</v>
      </c>
      <c r="M29" s="46">
        <v>1015</v>
      </c>
      <c r="N29" s="46">
        <v>2058</v>
      </c>
      <c r="O29" s="49">
        <v>229</v>
      </c>
      <c r="P29" s="34">
        <v>1</v>
      </c>
      <c r="Q29" s="73">
        <v>182</v>
      </c>
      <c r="R29" s="74">
        <v>1065</v>
      </c>
    </row>
    <row r="30" spans="1:18">
      <c r="A30" s="28">
        <v>29028</v>
      </c>
      <c r="B30" s="29" t="s">
        <v>36</v>
      </c>
      <c r="C30" s="30">
        <v>17.205200000000001</v>
      </c>
      <c r="D30" s="31">
        <f t="shared" si="0"/>
        <v>64.341013182061232</v>
      </c>
      <c r="E30" s="41">
        <v>2</v>
      </c>
      <c r="F30" s="42">
        <v>27</v>
      </c>
      <c r="G30" s="42">
        <v>10</v>
      </c>
      <c r="H30" s="42">
        <v>181</v>
      </c>
      <c r="I30" s="42">
        <v>113</v>
      </c>
      <c r="J30" s="32">
        <f t="shared" si="1"/>
        <v>6.567781833399204</v>
      </c>
      <c r="K30" s="33">
        <f t="shared" si="2"/>
        <v>102.07768744354111</v>
      </c>
      <c r="L30" s="45">
        <v>547</v>
      </c>
      <c r="M30" s="46">
        <v>560</v>
      </c>
      <c r="N30" s="46">
        <v>1107</v>
      </c>
      <c r="O30" s="49">
        <v>128</v>
      </c>
      <c r="P30" s="34" t="s">
        <v>65</v>
      </c>
      <c r="Q30" s="73" t="s">
        <v>65</v>
      </c>
      <c r="R30" s="74" t="s">
        <v>65</v>
      </c>
    </row>
    <row r="31" spans="1:18">
      <c r="A31" s="28">
        <v>29029</v>
      </c>
      <c r="B31" s="29" t="s">
        <v>37</v>
      </c>
      <c r="C31" s="30">
        <v>55.060099999999998</v>
      </c>
      <c r="D31" s="31">
        <f t="shared" si="0"/>
        <v>208.46311575896158</v>
      </c>
      <c r="E31" s="41">
        <v>68</v>
      </c>
      <c r="F31" s="42">
        <v>262</v>
      </c>
      <c r="G31" s="42">
        <v>98</v>
      </c>
      <c r="H31" s="42">
        <v>3045</v>
      </c>
      <c r="I31" s="42">
        <v>1132</v>
      </c>
      <c r="J31" s="32">
        <f t="shared" si="1"/>
        <v>20.559352416722817</v>
      </c>
      <c r="K31" s="33">
        <f t="shared" si="2"/>
        <v>98.623453563338558</v>
      </c>
      <c r="L31" s="45">
        <v>5605</v>
      </c>
      <c r="M31" s="46">
        <v>5873</v>
      </c>
      <c r="N31" s="46">
        <v>11478</v>
      </c>
      <c r="O31" s="49">
        <v>1257</v>
      </c>
      <c r="P31" s="34">
        <v>7</v>
      </c>
      <c r="Q31" s="73">
        <v>678</v>
      </c>
      <c r="R31" s="74">
        <v>3258</v>
      </c>
    </row>
    <row r="32" spans="1:18">
      <c r="A32" s="28">
        <v>29030</v>
      </c>
      <c r="B32" s="29" t="s">
        <v>38</v>
      </c>
      <c r="C32" s="30">
        <v>39.843600000000002</v>
      </c>
      <c r="D32" s="31">
        <f t="shared" si="0"/>
        <v>81.794817737353043</v>
      </c>
      <c r="E32" s="41">
        <v>26</v>
      </c>
      <c r="F32" s="42">
        <v>83</v>
      </c>
      <c r="G32" s="42">
        <v>35</v>
      </c>
      <c r="H32" s="42">
        <v>892</v>
      </c>
      <c r="I32" s="42">
        <v>377</v>
      </c>
      <c r="J32" s="32">
        <f t="shared" si="1"/>
        <v>9.4619964059472537</v>
      </c>
      <c r="K32" s="33">
        <f t="shared" si="2"/>
        <v>115.67965633629947</v>
      </c>
      <c r="L32" s="45">
        <v>1618</v>
      </c>
      <c r="M32" s="46">
        <v>1641</v>
      </c>
      <c r="N32" s="46">
        <v>3259</v>
      </c>
      <c r="O32" s="49">
        <v>232</v>
      </c>
      <c r="P32" s="34">
        <v>2</v>
      </c>
      <c r="Q32" s="73">
        <v>1574</v>
      </c>
      <c r="R32" s="74">
        <v>5677</v>
      </c>
    </row>
    <row r="33" spans="1:18">
      <c r="A33" s="28">
        <v>29031</v>
      </c>
      <c r="B33" s="29" t="s">
        <v>39</v>
      </c>
      <c r="C33" s="30">
        <v>17.676400000000001</v>
      </c>
      <c r="D33" s="31">
        <f t="shared" si="0"/>
        <v>188.95250164060553</v>
      </c>
      <c r="E33" s="41">
        <v>17</v>
      </c>
      <c r="F33" s="42">
        <v>79</v>
      </c>
      <c r="G33" s="42">
        <v>30</v>
      </c>
      <c r="H33" s="42">
        <v>1446</v>
      </c>
      <c r="I33" s="42">
        <v>453</v>
      </c>
      <c r="J33" s="32">
        <f t="shared" si="1"/>
        <v>25.627390192573149</v>
      </c>
      <c r="K33" s="33">
        <f t="shared" si="2"/>
        <v>135.62874251497007</v>
      </c>
      <c r="L33" s="45">
        <v>1667</v>
      </c>
      <c r="M33" s="46">
        <v>1673</v>
      </c>
      <c r="N33" s="46">
        <v>3340</v>
      </c>
      <c r="O33" s="49">
        <v>383</v>
      </c>
      <c r="P33" s="34">
        <v>2</v>
      </c>
      <c r="Q33" s="73" t="s">
        <v>65</v>
      </c>
      <c r="R33" s="74" t="s">
        <v>65</v>
      </c>
    </row>
    <row r="34" spans="1:18">
      <c r="A34" s="28">
        <v>29032</v>
      </c>
      <c r="B34" s="29" t="s">
        <v>40</v>
      </c>
      <c r="C34" s="30">
        <v>17.5809</v>
      </c>
      <c r="D34" s="31">
        <f t="shared" si="0"/>
        <v>96.638966150765896</v>
      </c>
      <c r="E34" s="41">
        <v>6</v>
      </c>
      <c r="F34" s="42">
        <v>32</v>
      </c>
      <c r="G34" s="42">
        <v>10</v>
      </c>
      <c r="H34" s="42">
        <v>692</v>
      </c>
      <c r="I34" s="42">
        <v>162</v>
      </c>
      <c r="J34" s="32">
        <f t="shared" si="1"/>
        <v>9.2145453304438334</v>
      </c>
      <c r="K34" s="33">
        <f t="shared" si="2"/>
        <v>95.350206003531483</v>
      </c>
      <c r="L34" s="45">
        <v>819</v>
      </c>
      <c r="M34" s="46">
        <v>880</v>
      </c>
      <c r="N34" s="46">
        <v>1699</v>
      </c>
      <c r="O34" s="49">
        <v>141</v>
      </c>
      <c r="P34" s="34">
        <v>1</v>
      </c>
      <c r="Q34" s="73">
        <v>495</v>
      </c>
      <c r="R34" s="74">
        <v>1470</v>
      </c>
    </row>
    <row r="35" spans="1:18">
      <c r="A35" s="28">
        <v>29033</v>
      </c>
      <c r="B35" s="29" t="s">
        <v>41</v>
      </c>
      <c r="C35" s="30">
        <v>32.326099999999997</v>
      </c>
      <c r="D35" s="31">
        <f t="shared" si="0"/>
        <v>370.22715390968909</v>
      </c>
      <c r="E35" s="41">
        <v>75</v>
      </c>
      <c r="F35" s="42">
        <v>246</v>
      </c>
      <c r="G35" s="42">
        <v>144</v>
      </c>
      <c r="H35" s="42">
        <v>4058</v>
      </c>
      <c r="I35" s="42">
        <v>1155</v>
      </c>
      <c r="J35" s="32">
        <f t="shared" si="1"/>
        <v>35.729642610769631</v>
      </c>
      <c r="K35" s="33">
        <f t="shared" si="2"/>
        <v>96.507352941176464</v>
      </c>
      <c r="L35" s="45">
        <v>5810</v>
      </c>
      <c r="M35" s="46">
        <v>6158</v>
      </c>
      <c r="N35" s="46">
        <v>11968</v>
      </c>
      <c r="O35" s="49">
        <v>1231</v>
      </c>
      <c r="P35" s="34">
        <v>5</v>
      </c>
      <c r="Q35" s="73">
        <v>10474</v>
      </c>
      <c r="R35" s="74">
        <v>24955</v>
      </c>
    </row>
    <row r="36" spans="1:18">
      <c r="A36" s="28">
        <v>29034</v>
      </c>
      <c r="B36" s="29" t="s">
        <v>42</v>
      </c>
      <c r="C36" s="30">
        <v>21.486899999999999</v>
      </c>
      <c r="D36" s="31">
        <f t="shared" si="0"/>
        <v>63.015139457064542</v>
      </c>
      <c r="E36" s="41">
        <v>5</v>
      </c>
      <c r="F36" s="42">
        <v>21</v>
      </c>
      <c r="G36" s="42">
        <v>17</v>
      </c>
      <c r="H36" s="42">
        <v>186</v>
      </c>
      <c r="I36" s="42">
        <v>149</v>
      </c>
      <c r="J36" s="32">
        <f t="shared" si="1"/>
        <v>6.9344577393667777</v>
      </c>
      <c r="K36" s="33">
        <f t="shared" si="2"/>
        <v>110.04431314623338</v>
      </c>
      <c r="L36" s="45">
        <v>673</v>
      </c>
      <c r="M36" s="46">
        <v>681</v>
      </c>
      <c r="N36" s="46">
        <v>1354</v>
      </c>
      <c r="O36" s="49">
        <v>73</v>
      </c>
      <c r="P36" s="34" t="s">
        <v>65</v>
      </c>
      <c r="Q36" s="73" t="s">
        <v>65</v>
      </c>
      <c r="R36" s="74" t="s">
        <v>65</v>
      </c>
    </row>
    <row r="37" spans="1:18">
      <c r="A37" s="28">
        <v>29035</v>
      </c>
      <c r="B37" s="29" t="s">
        <v>43</v>
      </c>
      <c r="C37" s="30">
        <v>21.4544</v>
      </c>
      <c r="D37" s="31">
        <f t="shared" si="0"/>
        <v>69.076739503318663</v>
      </c>
      <c r="E37" s="41">
        <v>9</v>
      </c>
      <c r="F37" s="42">
        <v>18</v>
      </c>
      <c r="G37" s="42">
        <v>10</v>
      </c>
      <c r="H37" s="42">
        <v>227</v>
      </c>
      <c r="I37" s="42">
        <v>144</v>
      </c>
      <c r="J37" s="32">
        <f t="shared" si="1"/>
        <v>6.7119099112536356</v>
      </c>
      <c r="K37" s="33">
        <f t="shared" si="2"/>
        <v>97.165991902834008</v>
      </c>
      <c r="L37" s="45">
        <v>761</v>
      </c>
      <c r="M37" s="46">
        <v>721</v>
      </c>
      <c r="N37" s="46">
        <v>1482</v>
      </c>
      <c r="O37" s="49">
        <v>41</v>
      </c>
      <c r="P37" s="34">
        <v>1</v>
      </c>
      <c r="Q37" s="73" t="s">
        <v>65</v>
      </c>
      <c r="R37" s="74" t="s">
        <v>65</v>
      </c>
    </row>
    <row r="38" spans="1:18">
      <c r="A38" s="28">
        <v>29036</v>
      </c>
      <c r="B38" s="29" t="s">
        <v>44</v>
      </c>
      <c r="C38" s="30">
        <v>17.5061</v>
      </c>
      <c r="D38" s="31">
        <f t="shared" si="0"/>
        <v>63.52071563626393</v>
      </c>
      <c r="E38" s="41">
        <v>3</v>
      </c>
      <c r="F38" s="42">
        <v>27</v>
      </c>
      <c r="G38" s="42">
        <v>7</v>
      </c>
      <c r="H38" s="42">
        <v>206</v>
      </c>
      <c r="I38" s="42">
        <v>128</v>
      </c>
      <c r="J38" s="32">
        <f t="shared" si="1"/>
        <v>7.3117370516562801</v>
      </c>
      <c r="K38" s="33">
        <f t="shared" si="2"/>
        <v>115.10791366906474</v>
      </c>
      <c r="L38" s="45">
        <v>555</v>
      </c>
      <c r="M38" s="46">
        <v>557</v>
      </c>
      <c r="N38" s="46">
        <v>1112</v>
      </c>
      <c r="O38" s="49">
        <v>72</v>
      </c>
      <c r="P38" s="34" t="s">
        <v>65</v>
      </c>
      <c r="Q38" s="73">
        <v>521</v>
      </c>
      <c r="R38" s="74">
        <v>1581</v>
      </c>
    </row>
    <row r="39" spans="1:18">
      <c r="A39" s="28">
        <v>29037</v>
      </c>
      <c r="B39" s="29" t="s">
        <v>45</v>
      </c>
      <c r="C39" s="30">
        <v>16.4116</v>
      </c>
      <c r="D39" s="31">
        <f t="shared" si="0"/>
        <v>225.75495381315656</v>
      </c>
      <c r="E39" s="41">
        <v>30</v>
      </c>
      <c r="F39" s="42">
        <v>70</v>
      </c>
      <c r="G39" s="42">
        <v>73</v>
      </c>
      <c r="H39" s="42">
        <v>675</v>
      </c>
      <c r="I39" s="42">
        <v>348</v>
      </c>
      <c r="J39" s="32">
        <f t="shared" si="1"/>
        <v>21.204513880426042</v>
      </c>
      <c r="K39" s="33">
        <f t="shared" si="2"/>
        <v>93.927125506072869</v>
      </c>
      <c r="L39" s="45">
        <v>1827</v>
      </c>
      <c r="M39" s="46">
        <v>1878</v>
      </c>
      <c r="N39" s="46">
        <v>3705</v>
      </c>
      <c r="O39" s="49">
        <v>257</v>
      </c>
      <c r="P39" s="34">
        <v>3</v>
      </c>
      <c r="Q39" s="73">
        <v>8153</v>
      </c>
      <c r="R39" s="74">
        <v>11399</v>
      </c>
    </row>
    <row r="40" spans="1:18">
      <c r="A40" s="28">
        <v>29038</v>
      </c>
      <c r="B40" s="29" t="s">
        <v>46</v>
      </c>
      <c r="C40" s="30">
        <v>11.5313</v>
      </c>
      <c r="D40" s="31">
        <f t="shared" si="0"/>
        <v>191.13196257143602</v>
      </c>
      <c r="E40" s="41">
        <v>10</v>
      </c>
      <c r="F40" s="42">
        <v>30</v>
      </c>
      <c r="G40" s="42">
        <v>4</v>
      </c>
      <c r="H40" s="42">
        <v>196</v>
      </c>
      <c r="I40" s="42">
        <v>126</v>
      </c>
      <c r="J40" s="32">
        <f t="shared" si="1"/>
        <v>10.926781889292622</v>
      </c>
      <c r="K40" s="33">
        <f t="shared" si="2"/>
        <v>57.168784029038115</v>
      </c>
      <c r="L40" s="45">
        <v>1121</v>
      </c>
      <c r="M40" s="46">
        <v>1083</v>
      </c>
      <c r="N40" s="46">
        <v>2204</v>
      </c>
      <c r="O40" s="49">
        <v>35</v>
      </c>
      <c r="P40" s="34" t="s">
        <v>65</v>
      </c>
      <c r="Q40" s="73">
        <v>415</v>
      </c>
      <c r="R40" s="74">
        <v>2266</v>
      </c>
    </row>
    <row r="41" spans="1:18">
      <c r="A41" s="28">
        <v>29039</v>
      </c>
      <c r="B41" s="29" t="s">
        <v>47</v>
      </c>
      <c r="C41" s="30">
        <v>257.06459999999998</v>
      </c>
      <c r="D41" s="31">
        <f t="shared" si="0"/>
        <v>35.489133859737983</v>
      </c>
      <c r="E41" s="41">
        <v>251</v>
      </c>
      <c r="F41" s="42">
        <v>833</v>
      </c>
      <c r="G41" s="42">
        <v>28</v>
      </c>
      <c r="H41" s="42">
        <v>3178</v>
      </c>
      <c r="I41" s="42">
        <v>2230</v>
      </c>
      <c r="J41" s="32">
        <f t="shared" si="1"/>
        <v>8.6748622719736606</v>
      </c>
      <c r="K41" s="33">
        <f t="shared" si="2"/>
        <v>244.43713690671927</v>
      </c>
      <c r="L41" s="45">
        <v>4500</v>
      </c>
      <c r="M41" s="46">
        <v>4623</v>
      </c>
      <c r="N41" s="46">
        <v>9123</v>
      </c>
      <c r="O41" s="49">
        <v>188</v>
      </c>
      <c r="P41" s="34">
        <v>6</v>
      </c>
      <c r="Q41" s="73">
        <v>31445</v>
      </c>
      <c r="R41" s="74">
        <v>192889</v>
      </c>
    </row>
    <row r="42" spans="1:18">
      <c r="A42" s="28">
        <v>29040</v>
      </c>
      <c r="B42" s="29" t="s">
        <v>48</v>
      </c>
      <c r="C42" s="30">
        <v>74.692999999999998</v>
      </c>
      <c r="D42" s="31">
        <f t="shared" si="0"/>
        <v>83.83650409007538</v>
      </c>
      <c r="E42" s="41">
        <v>75</v>
      </c>
      <c r="F42" s="42">
        <v>204</v>
      </c>
      <c r="G42" s="42">
        <v>79</v>
      </c>
      <c r="H42" s="42">
        <v>3836</v>
      </c>
      <c r="I42" s="42">
        <v>1063</v>
      </c>
      <c r="J42" s="32">
        <f t="shared" si="1"/>
        <v>14.231587966743872</v>
      </c>
      <c r="K42" s="33">
        <f t="shared" si="2"/>
        <v>169.75407218141169</v>
      </c>
      <c r="L42" s="45">
        <v>3175</v>
      </c>
      <c r="M42" s="46">
        <v>3087</v>
      </c>
      <c r="N42" s="46">
        <v>6262</v>
      </c>
      <c r="O42" s="49">
        <v>446</v>
      </c>
      <c r="P42" s="34">
        <v>6</v>
      </c>
      <c r="Q42" s="73">
        <v>123608</v>
      </c>
      <c r="R42" s="74">
        <v>929398</v>
      </c>
    </row>
    <row r="43" spans="1:18">
      <c r="A43" s="28">
        <v>29041</v>
      </c>
      <c r="B43" s="29" t="s">
        <v>49</v>
      </c>
      <c r="C43" s="30">
        <v>108.8039</v>
      </c>
      <c r="D43" s="31">
        <f t="shared" si="0"/>
        <v>463.02568198382596</v>
      </c>
      <c r="E43" s="41">
        <v>342</v>
      </c>
      <c r="F43" s="42">
        <v>1075</v>
      </c>
      <c r="G43" s="42">
        <v>627</v>
      </c>
      <c r="H43" s="42">
        <v>21407</v>
      </c>
      <c r="I43" s="42">
        <v>5648</v>
      </c>
      <c r="J43" s="32">
        <f t="shared" si="1"/>
        <v>51.909903964839494</v>
      </c>
      <c r="K43" s="33">
        <f t="shared" si="2"/>
        <v>112.11020464876238</v>
      </c>
      <c r="L43" s="45">
        <v>24244</v>
      </c>
      <c r="M43" s="46">
        <v>26135</v>
      </c>
      <c r="N43" s="46">
        <v>50379</v>
      </c>
      <c r="O43" s="49">
        <v>5369</v>
      </c>
      <c r="P43" s="34">
        <v>26</v>
      </c>
      <c r="Q43" s="73">
        <v>21758</v>
      </c>
      <c r="R43" s="74">
        <v>67333</v>
      </c>
    </row>
    <row r="44" spans="1:18">
      <c r="A44" s="28">
        <v>29042</v>
      </c>
      <c r="B44" s="29" t="s">
        <v>50</v>
      </c>
      <c r="C44" s="30">
        <v>14.155799999999999</v>
      </c>
      <c r="D44" s="31">
        <f t="shared" si="0"/>
        <v>73.962616030178452</v>
      </c>
      <c r="E44" s="41">
        <v>4</v>
      </c>
      <c r="F44" s="42">
        <v>23</v>
      </c>
      <c r="G44" s="42">
        <v>4</v>
      </c>
      <c r="H44" s="42">
        <v>162</v>
      </c>
      <c r="I44" s="42">
        <v>111</v>
      </c>
      <c r="J44" s="32">
        <f t="shared" si="1"/>
        <v>7.8413088627982876</v>
      </c>
      <c r="K44" s="33">
        <f t="shared" si="2"/>
        <v>106.01719197707736</v>
      </c>
      <c r="L44" s="45">
        <v>497</v>
      </c>
      <c r="M44" s="46">
        <v>550</v>
      </c>
      <c r="N44" s="46">
        <v>1047</v>
      </c>
      <c r="O44" s="49">
        <v>60</v>
      </c>
      <c r="P44" s="34" t="s">
        <v>65</v>
      </c>
      <c r="Q44" s="73" t="s">
        <v>65</v>
      </c>
      <c r="R44" s="74" t="s">
        <v>65</v>
      </c>
    </row>
    <row r="45" spans="1:18">
      <c r="A45" s="28">
        <v>29043</v>
      </c>
      <c r="B45" s="29" t="s">
        <v>51</v>
      </c>
      <c r="C45" s="30">
        <v>15.825699999999999</v>
      </c>
      <c r="D45" s="31">
        <f t="shared" si="0"/>
        <v>65.399950713080628</v>
      </c>
      <c r="E45" s="41">
        <v>6</v>
      </c>
      <c r="F45" s="42">
        <v>19</v>
      </c>
      <c r="G45" s="42">
        <v>5</v>
      </c>
      <c r="H45" s="42">
        <v>2084</v>
      </c>
      <c r="I45" s="42">
        <v>89</v>
      </c>
      <c r="J45" s="32">
        <f t="shared" si="1"/>
        <v>5.6237638777431647</v>
      </c>
      <c r="K45" s="33">
        <f t="shared" si="2"/>
        <v>85.990338164251213</v>
      </c>
      <c r="L45" s="45">
        <v>529</v>
      </c>
      <c r="M45" s="46">
        <v>506</v>
      </c>
      <c r="N45" s="46">
        <v>1035</v>
      </c>
      <c r="O45" s="49">
        <v>49</v>
      </c>
      <c r="P45" s="34" t="s">
        <v>65</v>
      </c>
      <c r="Q45" s="73" t="s">
        <v>65</v>
      </c>
      <c r="R45" s="74" t="s">
        <v>65</v>
      </c>
    </row>
    <row r="46" spans="1:18">
      <c r="A46" s="28">
        <v>29044</v>
      </c>
      <c r="B46" s="29" t="s">
        <v>52</v>
      </c>
      <c r="C46" s="30">
        <v>31.0456</v>
      </c>
      <c r="D46" s="31">
        <f t="shared" si="0"/>
        <v>121.30543458654367</v>
      </c>
      <c r="E46" s="41">
        <v>16</v>
      </c>
      <c r="F46" s="42">
        <v>68</v>
      </c>
      <c r="G46" s="42">
        <v>16</v>
      </c>
      <c r="H46" s="42">
        <v>910</v>
      </c>
      <c r="I46" s="42">
        <v>275</v>
      </c>
      <c r="J46" s="32">
        <f t="shared" si="1"/>
        <v>8.8579380008761301</v>
      </c>
      <c r="K46" s="33">
        <f t="shared" si="2"/>
        <v>73.021773765268193</v>
      </c>
      <c r="L46" s="45">
        <v>1847</v>
      </c>
      <c r="M46" s="46">
        <v>1919</v>
      </c>
      <c r="N46" s="46">
        <v>3766</v>
      </c>
      <c r="O46" s="49">
        <v>215</v>
      </c>
      <c r="P46" s="34">
        <v>1</v>
      </c>
      <c r="Q46" s="73">
        <v>1567</v>
      </c>
      <c r="R46" s="74">
        <v>7573</v>
      </c>
    </row>
    <row r="47" spans="1:18">
      <c r="A47" s="28">
        <v>29045</v>
      </c>
      <c r="B47" s="29" t="s">
        <v>53</v>
      </c>
      <c r="C47" s="30">
        <v>24.022099999999998</v>
      </c>
      <c r="D47" s="31">
        <f t="shared" si="0"/>
        <v>129.46411845758698</v>
      </c>
      <c r="E47" s="41">
        <v>18</v>
      </c>
      <c r="F47" s="42">
        <v>57</v>
      </c>
      <c r="G47" s="42">
        <v>29</v>
      </c>
      <c r="H47" s="42">
        <v>846</v>
      </c>
      <c r="I47" s="42">
        <v>310</v>
      </c>
      <c r="J47" s="32">
        <f t="shared" si="1"/>
        <v>12.904783511849507</v>
      </c>
      <c r="K47" s="33">
        <f t="shared" si="2"/>
        <v>99.678456591639872</v>
      </c>
      <c r="L47" s="45">
        <v>1559</v>
      </c>
      <c r="M47" s="46">
        <v>1551</v>
      </c>
      <c r="N47" s="46">
        <v>3110</v>
      </c>
      <c r="O47" s="49">
        <v>288</v>
      </c>
      <c r="P47" s="34">
        <v>2</v>
      </c>
      <c r="Q47" s="73" t="s">
        <v>65</v>
      </c>
      <c r="R47" s="74" t="s">
        <v>65</v>
      </c>
    </row>
    <row r="48" spans="1:18">
      <c r="A48" s="28">
        <v>29046</v>
      </c>
      <c r="B48" s="29" t="s">
        <v>54</v>
      </c>
      <c r="C48" s="30">
        <v>78.6785</v>
      </c>
      <c r="D48" s="31">
        <f t="shared" si="0"/>
        <v>100.84076335974885</v>
      </c>
      <c r="E48" s="41">
        <v>80</v>
      </c>
      <c r="F48" s="42">
        <v>220</v>
      </c>
      <c r="G48" s="42">
        <v>55</v>
      </c>
      <c r="H48" s="42">
        <v>2530</v>
      </c>
      <c r="I48" s="42">
        <v>1097</v>
      </c>
      <c r="J48" s="32">
        <f t="shared" si="1"/>
        <v>13.942817923575056</v>
      </c>
      <c r="K48" s="33">
        <f t="shared" si="2"/>
        <v>138.26569195865895</v>
      </c>
      <c r="L48" s="45">
        <v>3942</v>
      </c>
      <c r="M48" s="46">
        <v>3992</v>
      </c>
      <c r="N48" s="46">
        <v>7934</v>
      </c>
      <c r="O48" s="49">
        <v>388</v>
      </c>
      <c r="P48" s="34">
        <v>3</v>
      </c>
      <c r="Q48" s="73">
        <v>4130</v>
      </c>
      <c r="R48" s="74">
        <v>15160</v>
      </c>
    </row>
    <row r="49" spans="1:18">
      <c r="A49" s="28">
        <v>29047</v>
      </c>
      <c r="B49" s="29" t="s">
        <v>55</v>
      </c>
      <c r="C49" s="30">
        <v>35.077800000000003</v>
      </c>
      <c r="D49" s="31">
        <f t="shared" si="0"/>
        <v>73.493776690670444</v>
      </c>
      <c r="E49" s="41">
        <v>8</v>
      </c>
      <c r="F49" s="42">
        <v>64</v>
      </c>
      <c r="G49" s="42">
        <v>23</v>
      </c>
      <c r="H49" s="42">
        <v>516</v>
      </c>
      <c r="I49" s="42">
        <v>266</v>
      </c>
      <c r="J49" s="32">
        <f t="shared" si="1"/>
        <v>7.5831437547394644</v>
      </c>
      <c r="K49" s="33">
        <f t="shared" si="2"/>
        <v>103.18076027928628</v>
      </c>
      <c r="L49" s="45">
        <v>1243</v>
      </c>
      <c r="M49" s="46">
        <v>1335</v>
      </c>
      <c r="N49" s="46">
        <v>2578</v>
      </c>
      <c r="O49" s="49">
        <v>281</v>
      </c>
      <c r="P49" s="34">
        <v>2</v>
      </c>
      <c r="Q49" s="73">
        <v>148</v>
      </c>
      <c r="R49" s="74">
        <v>465</v>
      </c>
    </row>
    <row r="50" spans="1:18">
      <c r="A50" s="28">
        <v>29048</v>
      </c>
      <c r="B50" s="29" t="s">
        <v>56</v>
      </c>
      <c r="C50" s="30">
        <v>32.073999999999998</v>
      </c>
      <c r="D50" s="31">
        <f t="shared" si="0"/>
        <v>149.27979048450459</v>
      </c>
      <c r="E50" s="41">
        <v>29</v>
      </c>
      <c r="F50" s="42">
        <v>75</v>
      </c>
      <c r="G50" s="42">
        <v>28</v>
      </c>
      <c r="H50" s="42">
        <v>1486</v>
      </c>
      <c r="I50" s="42">
        <v>386</v>
      </c>
      <c r="J50" s="32">
        <f t="shared" si="1"/>
        <v>12.034669826027313</v>
      </c>
      <c r="K50" s="33">
        <f t="shared" si="2"/>
        <v>80.618212197159565</v>
      </c>
      <c r="L50" s="45">
        <v>2352</v>
      </c>
      <c r="M50" s="46">
        <v>2436</v>
      </c>
      <c r="N50" s="46">
        <v>4788</v>
      </c>
      <c r="O50" s="49">
        <v>240</v>
      </c>
      <c r="P50" s="34">
        <v>2</v>
      </c>
      <c r="Q50" s="73">
        <v>385</v>
      </c>
      <c r="R50" s="74">
        <v>1974</v>
      </c>
    </row>
    <row r="51" spans="1:18">
      <c r="A51" s="28">
        <v>29049</v>
      </c>
      <c r="B51" s="29" t="s">
        <v>57</v>
      </c>
      <c r="C51" s="30">
        <v>14.151300000000001</v>
      </c>
      <c r="D51" s="31">
        <f t="shared" si="0"/>
        <v>81.971267657388367</v>
      </c>
      <c r="E51" s="41">
        <v>4</v>
      </c>
      <c r="F51" s="42">
        <v>24</v>
      </c>
      <c r="G51" s="42">
        <v>4</v>
      </c>
      <c r="H51" s="42">
        <v>836</v>
      </c>
      <c r="I51" s="42">
        <v>106</v>
      </c>
      <c r="J51" s="32">
        <f t="shared" si="1"/>
        <v>7.4904779066234193</v>
      </c>
      <c r="K51" s="33">
        <f t="shared" si="2"/>
        <v>91.379310344827587</v>
      </c>
      <c r="L51" s="45">
        <v>591</v>
      </c>
      <c r="M51" s="46">
        <v>569</v>
      </c>
      <c r="N51" s="46">
        <v>1160</v>
      </c>
      <c r="O51" s="49">
        <v>90</v>
      </c>
      <c r="P51" s="34" t="s">
        <v>65</v>
      </c>
      <c r="Q51" s="73" t="s">
        <v>65</v>
      </c>
      <c r="R51" s="74" t="s">
        <v>65</v>
      </c>
    </row>
    <row r="52" spans="1:18">
      <c r="A52" s="28">
        <v>29050</v>
      </c>
      <c r="B52" s="29" t="s">
        <v>58</v>
      </c>
      <c r="C52" s="30">
        <v>11.7258</v>
      </c>
      <c r="D52" s="31">
        <f t="shared" si="0"/>
        <v>171.0757474969725</v>
      </c>
      <c r="E52" s="41">
        <v>21</v>
      </c>
      <c r="F52" s="42">
        <v>49</v>
      </c>
      <c r="G52" s="42">
        <v>31</v>
      </c>
      <c r="H52" s="42">
        <v>788</v>
      </c>
      <c r="I52" s="42">
        <v>248</v>
      </c>
      <c r="J52" s="32">
        <f t="shared" si="1"/>
        <v>21.149942861041463</v>
      </c>
      <c r="K52" s="33">
        <f t="shared" si="2"/>
        <v>123.62911266201395</v>
      </c>
      <c r="L52" s="45">
        <v>1015</v>
      </c>
      <c r="M52" s="46">
        <v>991</v>
      </c>
      <c r="N52" s="46">
        <v>2006</v>
      </c>
      <c r="O52" s="49">
        <v>306</v>
      </c>
      <c r="P52" s="34">
        <v>2</v>
      </c>
      <c r="Q52" s="73" t="s">
        <v>65</v>
      </c>
      <c r="R52" s="74" t="s">
        <v>65</v>
      </c>
    </row>
    <row r="53" spans="1:18">
      <c r="A53" s="28">
        <v>29051</v>
      </c>
      <c r="B53" s="29" t="s">
        <v>59</v>
      </c>
      <c r="C53" s="30">
        <v>18.049700000000001</v>
      </c>
      <c r="D53" s="31">
        <f t="shared" si="0"/>
        <v>48.255649678388004</v>
      </c>
      <c r="E53" s="41">
        <v>15</v>
      </c>
      <c r="F53" s="42">
        <v>24</v>
      </c>
      <c r="G53" s="42">
        <v>38</v>
      </c>
      <c r="H53" s="42">
        <v>155</v>
      </c>
      <c r="I53" s="42">
        <v>121</v>
      </c>
      <c r="J53" s="32">
        <f t="shared" si="1"/>
        <v>6.7037125270780118</v>
      </c>
      <c r="K53" s="33">
        <f t="shared" si="2"/>
        <v>138.9207807118255</v>
      </c>
      <c r="L53" s="45">
        <v>444</v>
      </c>
      <c r="M53" s="46">
        <v>427</v>
      </c>
      <c r="N53" s="46">
        <v>871</v>
      </c>
      <c r="O53" s="49">
        <v>171</v>
      </c>
      <c r="P53" s="34" t="s">
        <v>65</v>
      </c>
      <c r="Q53" s="73" t="s">
        <v>65</v>
      </c>
      <c r="R53" s="74" t="s">
        <v>65</v>
      </c>
    </row>
    <row r="54" spans="1:18">
      <c r="A54" s="28">
        <v>29052</v>
      </c>
      <c r="B54" s="29" t="s">
        <v>60</v>
      </c>
      <c r="C54" s="30">
        <v>133.3075</v>
      </c>
      <c r="D54" s="31">
        <f t="shared" si="0"/>
        <v>103.4600453837931</v>
      </c>
      <c r="E54" s="41">
        <v>124</v>
      </c>
      <c r="F54" s="42">
        <v>360</v>
      </c>
      <c r="G54" s="42">
        <v>82</v>
      </c>
      <c r="H54" s="42">
        <v>5657</v>
      </c>
      <c r="I54" s="42">
        <v>1796</v>
      </c>
      <c r="J54" s="32">
        <f t="shared" si="1"/>
        <v>13.47261031824916</v>
      </c>
      <c r="K54" s="33">
        <f t="shared" si="2"/>
        <v>130.22041763341068</v>
      </c>
      <c r="L54" s="45">
        <v>6740</v>
      </c>
      <c r="M54" s="46">
        <v>7052</v>
      </c>
      <c r="N54" s="46">
        <v>13792</v>
      </c>
      <c r="O54" s="49">
        <v>800</v>
      </c>
      <c r="P54" s="34">
        <v>5</v>
      </c>
      <c r="Q54" s="73">
        <v>5656</v>
      </c>
      <c r="R54" s="74">
        <v>16331</v>
      </c>
    </row>
    <row r="55" spans="1:18" s="8" customFormat="1">
      <c r="A55" s="35" t="s">
        <v>7</v>
      </c>
      <c r="B55" s="13" t="s">
        <v>10</v>
      </c>
      <c r="C55" s="36">
        <v>1819.8583000000001</v>
      </c>
      <c r="D55" s="37">
        <f t="shared" si="0"/>
        <v>125.88727375092884</v>
      </c>
      <c r="E55" s="43">
        <v>1736</v>
      </c>
      <c r="F55" s="44">
        <v>5655</v>
      </c>
      <c r="G55" s="44">
        <v>2232</v>
      </c>
      <c r="H55" s="44">
        <v>78467</v>
      </c>
      <c r="I55" s="44">
        <v>26091</v>
      </c>
      <c r="J55" s="38">
        <f>I55/C55</f>
        <v>14.336830510375449</v>
      </c>
      <c r="K55" s="38">
        <f>I55*1000/N55</f>
        <v>113.88625778600331</v>
      </c>
      <c r="L55" s="47">
        <v>112075</v>
      </c>
      <c r="M55" s="48">
        <v>117022</v>
      </c>
      <c r="N55" s="48">
        <v>229097</v>
      </c>
      <c r="O55" s="50">
        <v>19885</v>
      </c>
      <c r="P55" s="39">
        <v>120</v>
      </c>
      <c r="Q55" s="75">
        <f>SUM(Q5:Q54)</f>
        <v>229077</v>
      </c>
      <c r="R55" s="76">
        <f>SUM(R5:R54)</f>
        <v>1340964</v>
      </c>
    </row>
    <row r="57" spans="1:18">
      <c r="A57" s="1" t="s">
        <v>8</v>
      </c>
      <c r="Q57" s="40"/>
    </row>
  </sheetData>
  <mergeCells count="10">
    <mergeCell ref="E3:K3"/>
    <mergeCell ref="L3:O3"/>
    <mergeCell ref="Q1:R1"/>
    <mergeCell ref="Q3:R3"/>
    <mergeCell ref="A1:A2"/>
    <mergeCell ref="B1:B2"/>
    <mergeCell ref="L1:O1"/>
    <mergeCell ref="C1:D1"/>
    <mergeCell ref="L2:O2"/>
    <mergeCell ref="E1:K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cve0185</cp:lastModifiedBy>
  <cp:lastPrinted>2018-06-05T10:28:01Z</cp:lastPrinted>
  <dcterms:created xsi:type="dcterms:W3CDTF">2014-02-26T13:17:37Z</dcterms:created>
  <dcterms:modified xsi:type="dcterms:W3CDTF">2022-04-14T12:45:14Z</dcterms:modified>
</cp:coreProperties>
</file>