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015"/>
  </bookViews>
  <sheets>
    <sheet name="Tavola 1. Trim" sheetId="1" r:id="rId1"/>
    <sheet name="Tavola 2. Anno" sheetId="2" r:id="rId2"/>
    <sheet name="Tavola 3. Confronto" sheetId="3" r:id="rId3"/>
  </sheets>
  <externalReferences>
    <externalReference r:id="rId4"/>
  </externalReferences>
  <definedNames>
    <definedName name="_xlnm.Print_Area" localSheetId="0">'Tavola 1. Trim'!$A$1:$AY$163</definedName>
    <definedName name="_xlnm.Print_Area" localSheetId="1">'Tavola 2. Anno'!$A$1:$M$173</definedName>
    <definedName name="_xlnm.Print_Area" localSheetId="2">'Tavola 3. Confronto'!$A$1:$K$193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1" i="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V58"/>
  <c r="AZ30" l="1"/>
  <c r="AZ31"/>
  <c r="AZ26"/>
  <c r="AZ27"/>
  <c r="AZ22"/>
  <c r="AZ23"/>
  <c r="AZ18"/>
  <c r="AZ19"/>
  <c r="AZ14"/>
  <c r="AZ15"/>
  <c r="AZ38" l="1"/>
  <c r="AZ39"/>
  <c r="AZ42"/>
  <c r="AZ43"/>
  <c r="AZ46"/>
  <c r="AZ47"/>
  <c r="AZ50"/>
  <c r="AZ51"/>
  <c r="AZ54"/>
  <c r="AZ55"/>
  <c r="AZ34"/>
  <c r="AZ35"/>
  <c r="AZ78" l="1"/>
  <c r="AZ75"/>
  <c r="AZ76"/>
  <c r="AZ71"/>
  <c r="AZ72"/>
  <c r="B78"/>
  <c r="B85"/>
  <c r="B94" s="1"/>
  <c r="B90"/>
  <c r="C66" l="1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X67" s="1"/>
  <c r="AY66"/>
  <c r="AZ66"/>
  <c r="B66"/>
  <c r="AZ67" l="1"/>
  <c r="AZ68"/>
  <c r="AZ137"/>
  <c r="AZ133"/>
  <c r="AN85" l="1"/>
  <c r="AZ90" l="1"/>
  <c r="AZ85"/>
  <c r="AZ94" l="1"/>
  <c r="AY105"/>
  <c r="AZ105"/>
  <c r="AY106"/>
  <c r="AZ106"/>
  <c r="AX105" l="1"/>
  <c r="AX106"/>
  <c r="AY67"/>
  <c r="AY68"/>
  <c r="AY137"/>
  <c r="AX137"/>
  <c r="AW137"/>
  <c r="AV137"/>
  <c r="AZ138" s="1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Y133"/>
  <c r="AX133"/>
  <c r="AW133"/>
  <c r="AV133"/>
  <c r="AZ134" s="1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AY90"/>
  <c r="AZ92" s="1"/>
  <c r="AX90"/>
  <c r="AW90"/>
  <c r="AV90"/>
  <c r="AZ91" s="1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AY85"/>
  <c r="AZ87" s="1"/>
  <c r="AX85"/>
  <c r="AW85"/>
  <c r="AV85"/>
  <c r="AZ86" s="1"/>
  <c r="AU85"/>
  <c r="AT85"/>
  <c r="AS85"/>
  <c r="AR85"/>
  <c r="AQ85"/>
  <c r="AP85"/>
  <c r="AO85"/>
  <c r="AM85"/>
  <c r="AL85"/>
  <c r="AK85"/>
  <c r="AJ85"/>
  <c r="AI85"/>
  <c r="AI94" s="1"/>
  <c r="AH85"/>
  <c r="AG85"/>
  <c r="AF85"/>
  <c r="AE85"/>
  <c r="AE94" s="1"/>
  <c r="AD85"/>
  <c r="AC85"/>
  <c r="AB85"/>
  <c r="AA85"/>
  <c r="AA94" s="1"/>
  <c r="Z85"/>
  <c r="Y85"/>
  <c r="X85"/>
  <c r="W85"/>
  <c r="W94" s="1"/>
  <c r="V85"/>
  <c r="U85"/>
  <c r="T85"/>
  <c r="S85"/>
  <c r="S94" s="1"/>
  <c r="R85"/>
  <c r="Q85"/>
  <c r="P85"/>
  <c r="O85"/>
  <c r="O94" s="1"/>
  <c r="N85"/>
  <c r="M85"/>
  <c r="L85"/>
  <c r="K85"/>
  <c r="K94" s="1"/>
  <c r="J85"/>
  <c r="I85"/>
  <c r="H85"/>
  <c r="G85"/>
  <c r="G94" s="1"/>
  <c r="F85"/>
  <c r="E85"/>
  <c r="D85"/>
  <c r="C85"/>
  <c r="C94" s="1"/>
  <c r="AY78"/>
  <c r="AZ80" s="1"/>
  <c r="AX78"/>
  <c r="AW78"/>
  <c r="AV78"/>
  <c r="AZ79" s="1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M165" i="2"/>
  <c r="L165"/>
  <c r="K165"/>
  <c r="J165"/>
  <c r="I165"/>
  <c r="H165"/>
  <c r="G165"/>
  <c r="F165"/>
  <c r="E165"/>
  <c r="D165"/>
  <c r="C165"/>
  <c r="M162"/>
  <c r="L162"/>
  <c r="K162"/>
  <c r="J162"/>
  <c r="I162"/>
  <c r="H162"/>
  <c r="G162"/>
  <c r="F162"/>
  <c r="E162"/>
  <c r="D162"/>
  <c r="C162"/>
  <c r="M156"/>
  <c r="L156"/>
  <c r="M157" s="1"/>
  <c r="K156"/>
  <c r="K157" s="1"/>
  <c r="J156"/>
  <c r="I156"/>
  <c r="J157" s="1"/>
  <c r="H156"/>
  <c r="G156"/>
  <c r="F156"/>
  <c r="E156"/>
  <c r="D156"/>
  <c r="E157" s="1"/>
  <c r="C156"/>
  <c r="C157" s="1"/>
  <c r="B156"/>
  <c r="M152"/>
  <c r="L152"/>
  <c r="K152"/>
  <c r="L153" s="1"/>
  <c r="J152"/>
  <c r="J153" s="1"/>
  <c r="I152"/>
  <c r="H152"/>
  <c r="I153" s="1"/>
  <c r="G152"/>
  <c r="H153" s="1"/>
  <c r="F152"/>
  <c r="E152"/>
  <c r="D152"/>
  <c r="C152"/>
  <c r="D153" s="1"/>
  <c r="B152"/>
  <c r="C153" s="1"/>
  <c r="L147"/>
  <c r="K147"/>
  <c r="J147"/>
  <c r="I147"/>
  <c r="H147"/>
  <c r="G147"/>
  <c r="F147"/>
  <c r="E147"/>
  <c r="D147"/>
  <c r="C147"/>
  <c r="B147"/>
  <c r="L141"/>
  <c r="K141"/>
  <c r="J141"/>
  <c r="I141"/>
  <c r="H141"/>
  <c r="G141"/>
  <c r="F141"/>
  <c r="E141"/>
  <c r="D141"/>
  <c r="C141"/>
  <c r="B141"/>
  <c r="M127"/>
  <c r="L127"/>
  <c r="K127"/>
  <c r="J127"/>
  <c r="I127"/>
  <c r="H127"/>
  <c r="G127"/>
  <c r="F127"/>
  <c r="C121"/>
  <c r="M118"/>
  <c r="L118"/>
  <c r="M119" s="1"/>
  <c r="K118"/>
  <c r="J118"/>
  <c r="I118"/>
  <c r="H118"/>
  <c r="G118"/>
  <c r="H119" s="1"/>
  <c r="F118"/>
  <c r="E118"/>
  <c r="D118"/>
  <c r="D121" s="1"/>
  <c r="C118"/>
  <c r="B118"/>
  <c r="C119" s="1"/>
  <c r="M114"/>
  <c r="L114"/>
  <c r="K114"/>
  <c r="K121" s="1"/>
  <c r="J114"/>
  <c r="J121" s="1"/>
  <c r="I114"/>
  <c r="H114"/>
  <c r="H115" s="1"/>
  <c r="G114"/>
  <c r="F114"/>
  <c r="E114"/>
  <c r="D114"/>
  <c r="C114"/>
  <c r="B114"/>
  <c r="B121" s="1"/>
  <c r="M109"/>
  <c r="L109"/>
  <c r="K109"/>
  <c r="J109"/>
  <c r="I109"/>
  <c r="H109"/>
  <c r="G109"/>
  <c r="F109"/>
  <c r="E109"/>
  <c r="D109"/>
  <c r="C109"/>
  <c r="M106"/>
  <c r="L106"/>
  <c r="K106"/>
  <c r="J106"/>
  <c r="I106"/>
  <c r="H106"/>
  <c r="G106"/>
  <c r="F106"/>
  <c r="E106"/>
  <c r="D106"/>
  <c r="C106"/>
  <c r="M103"/>
  <c r="L103"/>
  <c r="K103"/>
  <c r="J103"/>
  <c r="I103"/>
  <c r="H103"/>
  <c r="G103"/>
  <c r="F103"/>
  <c r="E103"/>
  <c r="D103"/>
  <c r="C103"/>
  <c r="M100"/>
  <c r="L100"/>
  <c r="K100"/>
  <c r="J100"/>
  <c r="I100"/>
  <c r="H100"/>
  <c r="G100"/>
  <c r="F100"/>
  <c r="E100"/>
  <c r="D100"/>
  <c r="C100"/>
  <c r="M97"/>
  <c r="L97"/>
  <c r="K97"/>
  <c r="J97"/>
  <c r="I97"/>
  <c r="H97"/>
  <c r="G97"/>
  <c r="F97"/>
  <c r="E97"/>
  <c r="D97"/>
  <c r="C97"/>
  <c r="M94"/>
  <c r="L94"/>
  <c r="K94"/>
  <c r="J94"/>
  <c r="I94"/>
  <c r="H94"/>
  <c r="G94"/>
  <c r="F94"/>
  <c r="E94"/>
  <c r="D94"/>
  <c r="C94"/>
  <c r="M90"/>
  <c r="L90"/>
  <c r="K90"/>
  <c r="L91" s="1"/>
  <c r="J90"/>
  <c r="I90"/>
  <c r="H90"/>
  <c r="G90"/>
  <c r="H91" s="1"/>
  <c r="F90"/>
  <c r="F91" s="1"/>
  <c r="E90"/>
  <c r="D90"/>
  <c r="C90"/>
  <c r="D91" s="1"/>
  <c r="B90"/>
  <c r="C91" s="1"/>
  <c r="M88"/>
  <c r="L88"/>
  <c r="K88"/>
  <c r="J88"/>
  <c r="I88"/>
  <c r="H88"/>
  <c r="G88"/>
  <c r="F88"/>
  <c r="E88"/>
  <c r="D88"/>
  <c r="C88"/>
  <c r="M85"/>
  <c r="L85"/>
  <c r="K85"/>
  <c r="J85"/>
  <c r="I85"/>
  <c r="H85"/>
  <c r="G85"/>
  <c r="F85"/>
  <c r="E85"/>
  <c r="D85"/>
  <c r="C85"/>
  <c r="M81"/>
  <c r="L81"/>
  <c r="M82" s="1"/>
  <c r="K81"/>
  <c r="J81"/>
  <c r="I81"/>
  <c r="H81"/>
  <c r="I82" s="1"/>
  <c r="G81"/>
  <c r="F81"/>
  <c r="E81"/>
  <c r="D81"/>
  <c r="E82" s="1"/>
  <c r="C81"/>
  <c r="B81"/>
  <c r="L76"/>
  <c r="K76"/>
  <c r="J76"/>
  <c r="I76"/>
  <c r="H76"/>
  <c r="G76"/>
  <c r="F76"/>
  <c r="E76"/>
  <c r="D76"/>
  <c r="C76"/>
  <c r="L73"/>
  <c r="K73"/>
  <c r="J73"/>
  <c r="I73"/>
  <c r="H73"/>
  <c r="G73"/>
  <c r="F73"/>
  <c r="E73"/>
  <c r="D73"/>
  <c r="C73"/>
  <c r="L71"/>
  <c r="K71"/>
  <c r="J71"/>
  <c r="I71"/>
  <c r="H71"/>
  <c r="G71"/>
  <c r="F71"/>
  <c r="E71"/>
  <c r="D71"/>
  <c r="C71"/>
  <c r="B71"/>
  <c r="M67"/>
  <c r="L67"/>
  <c r="K67"/>
  <c r="J67"/>
  <c r="I67"/>
  <c r="H67"/>
  <c r="M64"/>
  <c r="L64"/>
  <c r="K64"/>
  <c r="J64"/>
  <c r="I64"/>
  <c r="H64"/>
  <c r="M61"/>
  <c r="L61"/>
  <c r="K61"/>
  <c r="J61"/>
  <c r="I61"/>
  <c r="H61"/>
  <c r="L57"/>
  <c r="M58" s="1"/>
  <c r="K57"/>
  <c r="J57"/>
  <c r="I57"/>
  <c r="H57"/>
  <c r="G57"/>
  <c r="F57"/>
  <c r="L54"/>
  <c r="M55" s="1"/>
  <c r="K54"/>
  <c r="J54"/>
  <c r="I54"/>
  <c r="H54"/>
  <c r="G54"/>
  <c r="F54"/>
  <c r="M52"/>
  <c r="L52"/>
  <c r="K52"/>
  <c r="J52"/>
  <c r="I52"/>
  <c r="H52"/>
  <c r="G52"/>
  <c r="F52"/>
  <c r="E52"/>
  <c r="D52"/>
  <c r="C52"/>
  <c r="M49"/>
  <c r="L49"/>
  <c r="K49"/>
  <c r="J49"/>
  <c r="I49"/>
  <c r="H49"/>
  <c r="G49"/>
  <c r="F49"/>
  <c r="M46"/>
  <c r="L46"/>
  <c r="K46"/>
  <c r="J46"/>
  <c r="I46"/>
  <c r="H46"/>
  <c r="G46"/>
  <c r="F46"/>
  <c r="E46"/>
  <c r="D46"/>
  <c r="M43"/>
  <c r="L43"/>
  <c r="K43"/>
  <c r="J43"/>
  <c r="I43"/>
  <c r="H43"/>
  <c r="G43"/>
  <c r="F43"/>
  <c r="L38"/>
  <c r="M39" s="1"/>
  <c r="K38"/>
  <c r="J38"/>
  <c r="I38"/>
  <c r="H38"/>
  <c r="G38"/>
  <c r="F38"/>
  <c r="E38"/>
  <c r="D38"/>
  <c r="C38"/>
  <c r="L35"/>
  <c r="K35"/>
  <c r="J35"/>
  <c r="I35"/>
  <c r="H35"/>
  <c r="G35"/>
  <c r="F35"/>
  <c r="E35"/>
  <c r="D35"/>
  <c r="C35"/>
  <c r="B35"/>
  <c r="L32"/>
  <c r="M33" s="1"/>
  <c r="K32"/>
  <c r="J32"/>
  <c r="I32"/>
  <c r="H32"/>
  <c r="G32"/>
  <c r="F32"/>
  <c r="E32"/>
  <c r="D32"/>
  <c r="C32"/>
  <c r="B32"/>
  <c r="M30"/>
  <c r="L30"/>
  <c r="K30"/>
  <c r="J30"/>
  <c r="I30"/>
  <c r="H30"/>
  <c r="G30"/>
  <c r="F30"/>
  <c r="E30"/>
  <c r="D30"/>
  <c r="C30"/>
  <c r="M27"/>
  <c r="L27"/>
  <c r="K27"/>
  <c r="J27"/>
  <c r="I27"/>
  <c r="H27"/>
  <c r="G27"/>
  <c r="F27"/>
  <c r="E27"/>
  <c r="D27"/>
  <c r="C27"/>
  <c r="M24"/>
  <c r="L24"/>
  <c r="K24"/>
  <c r="J24"/>
  <c r="I24"/>
  <c r="H24"/>
  <c r="G24"/>
  <c r="F24"/>
  <c r="E24"/>
  <c r="D24"/>
  <c r="C24"/>
  <c r="M21"/>
  <c r="L21"/>
  <c r="K21"/>
  <c r="J21"/>
  <c r="I21"/>
  <c r="H21"/>
  <c r="G21"/>
  <c r="F21"/>
  <c r="E21"/>
  <c r="D21"/>
  <c r="C21"/>
  <c r="M16"/>
  <c r="L16"/>
  <c r="K16"/>
  <c r="J16"/>
  <c r="I16"/>
  <c r="H16"/>
  <c r="G16"/>
  <c r="F16"/>
  <c r="E16"/>
  <c r="D16"/>
  <c r="C16"/>
  <c r="M13"/>
  <c r="L13"/>
  <c r="K13"/>
  <c r="J13"/>
  <c r="I13"/>
  <c r="H13"/>
  <c r="G13"/>
  <c r="F13"/>
  <c r="E13"/>
  <c r="D13"/>
  <c r="C13"/>
  <c r="I115" l="1"/>
  <c r="K82"/>
  <c r="F157"/>
  <c r="E119"/>
  <c r="J82"/>
  <c r="F119"/>
  <c r="C82"/>
  <c r="I91"/>
  <c r="J91"/>
  <c r="D115"/>
  <c r="L115"/>
  <c r="G121"/>
  <c r="E115"/>
  <c r="M115"/>
  <c r="I119"/>
  <c r="H121"/>
  <c r="H122" s="1"/>
  <c r="F82"/>
  <c r="F121"/>
  <c r="J119"/>
  <c r="G82"/>
  <c r="E91"/>
  <c r="M91"/>
  <c r="D119"/>
  <c r="L119"/>
  <c r="L121"/>
  <c r="G157"/>
  <c r="E153"/>
  <c r="M153"/>
  <c r="I157"/>
  <c r="F153"/>
  <c r="J80" i="1"/>
  <c r="R80"/>
  <c r="Z80"/>
  <c r="AL80"/>
  <c r="AT80"/>
  <c r="F80"/>
  <c r="N80"/>
  <c r="V80"/>
  <c r="AD80"/>
  <c r="AH80"/>
  <c r="AP80"/>
  <c r="AX80"/>
  <c r="H134"/>
  <c r="L134"/>
  <c r="P134"/>
  <c r="T134"/>
  <c r="X134"/>
  <c r="AB134"/>
  <c r="AF134"/>
  <c r="AJ134"/>
  <c r="AN134"/>
  <c r="AR134"/>
  <c r="AV134"/>
  <c r="G138"/>
  <c r="W138"/>
  <c r="AM138"/>
  <c r="AQ138"/>
  <c r="AY138"/>
  <c r="D33" i="2"/>
  <c r="H33"/>
  <c r="G39"/>
  <c r="K39"/>
  <c r="AC86" i="1"/>
  <c r="AM94"/>
  <c r="AM95" s="1"/>
  <c r="I92"/>
  <c r="Q92"/>
  <c r="Y92"/>
  <c r="AG92"/>
  <c r="AO92"/>
  <c r="D94"/>
  <c r="H94"/>
  <c r="H96" s="1"/>
  <c r="L94"/>
  <c r="P94"/>
  <c r="P96" s="1"/>
  <c r="T94"/>
  <c r="T95" s="1"/>
  <c r="X94"/>
  <c r="AB94"/>
  <c r="AB95" s="1"/>
  <c r="AF94"/>
  <c r="AF96" s="1"/>
  <c r="AJ94"/>
  <c r="AN94"/>
  <c r="AR94"/>
  <c r="X92"/>
  <c r="AN92"/>
  <c r="M86"/>
  <c r="U86"/>
  <c r="AK86"/>
  <c r="C96"/>
  <c r="N94"/>
  <c r="O96" s="1"/>
  <c r="AD94"/>
  <c r="AE96" s="1"/>
  <c r="AT94"/>
  <c r="AS87"/>
  <c r="P92"/>
  <c r="AF92"/>
  <c r="E33" i="2"/>
  <c r="I33"/>
  <c r="F36"/>
  <c r="L33"/>
  <c r="J55"/>
  <c r="J36"/>
  <c r="I58"/>
  <c r="F33"/>
  <c r="K55"/>
  <c r="H58"/>
  <c r="C33"/>
  <c r="G33"/>
  <c r="D36"/>
  <c r="H36"/>
  <c r="L36"/>
  <c r="E39"/>
  <c r="I39"/>
  <c r="H55"/>
  <c r="J33"/>
  <c r="G55"/>
  <c r="E36"/>
  <c r="I36"/>
  <c r="M36"/>
  <c r="F39"/>
  <c r="J39"/>
  <c r="J58"/>
  <c r="C36"/>
  <c r="G36"/>
  <c r="K36"/>
  <c r="D39"/>
  <c r="H39"/>
  <c r="L39"/>
  <c r="I55"/>
  <c r="G58"/>
  <c r="K58"/>
  <c r="L58"/>
  <c r="K33"/>
  <c r="AD79" i="1"/>
  <c r="C92"/>
  <c r="K138"/>
  <c r="O138"/>
  <c r="S138"/>
  <c r="AA138"/>
  <c r="AE138"/>
  <c r="AI138"/>
  <c r="AU138"/>
  <c r="E80"/>
  <c r="F79"/>
  <c r="AL79"/>
  <c r="AV86"/>
  <c r="AS86"/>
  <c r="H92"/>
  <c r="V79"/>
  <c r="I79"/>
  <c r="M79"/>
  <c r="Q79"/>
  <c r="U79"/>
  <c r="Y79"/>
  <c r="AC79"/>
  <c r="AG79"/>
  <c r="AK79"/>
  <c r="AO79"/>
  <c r="AS79"/>
  <c r="AW79"/>
  <c r="N79"/>
  <c r="AT79"/>
  <c r="M91"/>
  <c r="U91"/>
  <c r="AC91"/>
  <c r="AK91"/>
  <c r="AS91"/>
  <c r="AW91"/>
  <c r="G134"/>
  <c r="K134"/>
  <c r="O134"/>
  <c r="S134"/>
  <c r="W134"/>
  <c r="AA134"/>
  <c r="AE134"/>
  <c r="AI134"/>
  <c r="AM134"/>
  <c r="AQ134"/>
  <c r="AU134"/>
  <c r="AY134"/>
  <c r="H79"/>
  <c r="L79"/>
  <c r="P79"/>
  <c r="T79"/>
  <c r="X79"/>
  <c r="AB79"/>
  <c r="AF79"/>
  <c r="AJ79"/>
  <c r="AN79"/>
  <c r="AR79"/>
  <c r="AV79"/>
  <c r="I91"/>
  <c r="Q91"/>
  <c r="Y91"/>
  <c r="AG91"/>
  <c r="AO91"/>
  <c r="H138"/>
  <c r="L138"/>
  <c r="P138"/>
  <c r="T138"/>
  <c r="X138"/>
  <c r="AB138"/>
  <c r="AF138"/>
  <c r="AJ138"/>
  <c r="AN138"/>
  <c r="AR138"/>
  <c r="AV138"/>
  <c r="H86"/>
  <c r="P86"/>
  <c r="X86"/>
  <c r="AF86"/>
  <c r="AN86"/>
  <c r="F92"/>
  <c r="J92"/>
  <c r="N92"/>
  <c r="R92"/>
  <c r="V92"/>
  <c r="Z92"/>
  <c r="AD92"/>
  <c r="AH92"/>
  <c r="AL92"/>
  <c r="AP92"/>
  <c r="AT92"/>
  <c r="AX92"/>
  <c r="J91"/>
  <c r="R91"/>
  <c r="Z91"/>
  <c r="AH91"/>
  <c r="AP91"/>
  <c r="AX91"/>
  <c r="F134"/>
  <c r="J134"/>
  <c r="N134"/>
  <c r="R134"/>
  <c r="V134"/>
  <c r="Z134"/>
  <c r="AD134"/>
  <c r="AH134"/>
  <c r="AL134"/>
  <c r="AP134"/>
  <c r="AT134"/>
  <c r="AX134"/>
  <c r="J79"/>
  <c r="R79"/>
  <c r="Z79"/>
  <c r="AH79"/>
  <c r="AP79"/>
  <c r="AX79"/>
  <c r="E94"/>
  <c r="I94"/>
  <c r="M94"/>
  <c r="N96" s="1"/>
  <c r="Q94"/>
  <c r="U94"/>
  <c r="Y94"/>
  <c r="Y96" s="1"/>
  <c r="AC94"/>
  <c r="AG94"/>
  <c r="AK94"/>
  <c r="AO94"/>
  <c r="AS94"/>
  <c r="AW94"/>
  <c r="I86"/>
  <c r="Q86"/>
  <c r="Y86"/>
  <c r="AG86"/>
  <c r="AO86"/>
  <c r="AW86"/>
  <c r="F138"/>
  <c r="J138"/>
  <c r="N138"/>
  <c r="R138"/>
  <c r="V138"/>
  <c r="Z138"/>
  <c r="AD138"/>
  <c r="AH138"/>
  <c r="AL138"/>
  <c r="AP138"/>
  <c r="AT138"/>
  <c r="AX138"/>
  <c r="C80"/>
  <c r="G80"/>
  <c r="K80"/>
  <c r="O80"/>
  <c r="S80"/>
  <c r="W80"/>
  <c r="AA80"/>
  <c r="AE80"/>
  <c r="AI80"/>
  <c r="AM80"/>
  <c r="AQ80"/>
  <c r="AU80"/>
  <c r="AY80"/>
  <c r="F87"/>
  <c r="J87"/>
  <c r="R87"/>
  <c r="V87"/>
  <c r="Z87"/>
  <c r="AH87"/>
  <c r="AL87"/>
  <c r="AP87"/>
  <c r="AX86"/>
  <c r="L86"/>
  <c r="T86"/>
  <c r="AB86"/>
  <c r="AJ86"/>
  <c r="AR86"/>
  <c r="AR87"/>
  <c r="E92"/>
  <c r="L92"/>
  <c r="T92"/>
  <c r="AB92"/>
  <c r="AJ92"/>
  <c r="AR92"/>
  <c r="F91"/>
  <c r="N91"/>
  <c r="V91"/>
  <c r="AD91"/>
  <c r="AL91"/>
  <c r="AT91"/>
  <c r="I80"/>
  <c r="M80"/>
  <c r="Q80"/>
  <c r="U80"/>
  <c r="Y80"/>
  <c r="AC80"/>
  <c r="AG80"/>
  <c r="AK80"/>
  <c r="AO80"/>
  <c r="AS80"/>
  <c r="AW80"/>
  <c r="G95"/>
  <c r="K95"/>
  <c r="O95"/>
  <c r="S95"/>
  <c r="W95"/>
  <c r="AA95"/>
  <c r="AE95"/>
  <c r="AI95"/>
  <c r="AQ87"/>
  <c r="AQ94"/>
  <c r="AU87"/>
  <c r="AU94"/>
  <c r="AY87"/>
  <c r="AY94"/>
  <c r="AZ96" s="1"/>
  <c r="D87"/>
  <c r="H87"/>
  <c r="L87"/>
  <c r="P87"/>
  <c r="T87"/>
  <c r="X87"/>
  <c r="AB87"/>
  <c r="AF87"/>
  <c r="AJ87"/>
  <c r="AN87"/>
  <c r="F94"/>
  <c r="G96" s="1"/>
  <c r="V94"/>
  <c r="AL94"/>
  <c r="I138"/>
  <c r="M138"/>
  <c r="Q138"/>
  <c r="U138"/>
  <c r="Y138"/>
  <c r="AC138"/>
  <c r="AG138"/>
  <c r="AK138"/>
  <c r="AO138"/>
  <c r="AS138"/>
  <c r="AW138"/>
  <c r="D80"/>
  <c r="H80"/>
  <c r="L80"/>
  <c r="P80"/>
  <c r="T80"/>
  <c r="X80"/>
  <c r="AB80"/>
  <c r="AF80"/>
  <c r="AJ80"/>
  <c r="AN80"/>
  <c r="AR80"/>
  <c r="AV80"/>
  <c r="C87"/>
  <c r="G87"/>
  <c r="K87"/>
  <c r="O87"/>
  <c r="S87"/>
  <c r="W87"/>
  <c r="AA87"/>
  <c r="AE87"/>
  <c r="AI87"/>
  <c r="AM87"/>
  <c r="AX87"/>
  <c r="R94"/>
  <c r="AH94"/>
  <c r="AX94"/>
  <c r="I134"/>
  <c r="M134"/>
  <c r="Q134"/>
  <c r="U134"/>
  <c r="Y134"/>
  <c r="AC134"/>
  <c r="AG134"/>
  <c r="AK134"/>
  <c r="AO134"/>
  <c r="AS134"/>
  <c r="AW134"/>
  <c r="G79"/>
  <c r="K79"/>
  <c r="O79"/>
  <c r="S79"/>
  <c r="W79"/>
  <c r="AA79"/>
  <c r="AE79"/>
  <c r="AI79"/>
  <c r="AM79"/>
  <c r="AQ79"/>
  <c r="AU79"/>
  <c r="AY79"/>
  <c r="D96"/>
  <c r="AV87"/>
  <c r="AV94"/>
  <c r="F86"/>
  <c r="J86"/>
  <c r="N86"/>
  <c r="R86"/>
  <c r="V86"/>
  <c r="Z86"/>
  <c r="AD86"/>
  <c r="AH86"/>
  <c r="AL86"/>
  <c r="AP86"/>
  <c r="AT86"/>
  <c r="E87"/>
  <c r="I87"/>
  <c r="M87"/>
  <c r="Q87"/>
  <c r="U87"/>
  <c r="Y87"/>
  <c r="AC87"/>
  <c r="AG87"/>
  <c r="AK87"/>
  <c r="AO87"/>
  <c r="AT87"/>
  <c r="G92"/>
  <c r="G91"/>
  <c r="K92"/>
  <c r="K91"/>
  <c r="O92"/>
  <c r="O91"/>
  <c r="S92"/>
  <c r="S91"/>
  <c r="W92"/>
  <c r="W91"/>
  <c r="AA92"/>
  <c r="AA91"/>
  <c r="AE92"/>
  <c r="AE91"/>
  <c r="AI92"/>
  <c r="AI91"/>
  <c r="AM92"/>
  <c r="AM91"/>
  <c r="AQ92"/>
  <c r="AQ91"/>
  <c r="AU92"/>
  <c r="AU91"/>
  <c r="AY92"/>
  <c r="AY91"/>
  <c r="D92"/>
  <c r="J94"/>
  <c r="Z94"/>
  <c r="AA96" s="1"/>
  <c r="AP94"/>
  <c r="G86"/>
  <c r="K86"/>
  <c r="O86"/>
  <c r="S86"/>
  <c r="W86"/>
  <c r="AA86"/>
  <c r="AE86"/>
  <c r="AI86"/>
  <c r="AM86"/>
  <c r="AQ86"/>
  <c r="AU86"/>
  <c r="AY86"/>
  <c r="N87"/>
  <c r="AD87"/>
  <c r="AW87"/>
  <c r="H91"/>
  <c r="L91"/>
  <c r="P91"/>
  <c r="T91"/>
  <c r="X91"/>
  <c r="AB91"/>
  <c r="AF91"/>
  <c r="AJ91"/>
  <c r="AN91"/>
  <c r="AR91"/>
  <c r="AS92"/>
  <c r="AV91"/>
  <c r="AW92"/>
  <c r="M92"/>
  <c r="U92"/>
  <c r="AC92"/>
  <c r="AK92"/>
  <c r="AV92"/>
  <c r="C122" i="2"/>
  <c r="K122"/>
  <c r="H82"/>
  <c r="L82"/>
  <c r="K91"/>
  <c r="F115"/>
  <c r="G119"/>
  <c r="C115"/>
  <c r="G115"/>
  <c r="K115"/>
  <c r="L55"/>
  <c r="E121"/>
  <c r="E122" s="1"/>
  <c r="I121"/>
  <c r="M121"/>
  <c r="M122" s="1"/>
  <c r="D82"/>
  <c r="G91"/>
  <c r="J115"/>
  <c r="K119"/>
  <c r="D122"/>
  <c r="L122"/>
  <c r="G153"/>
  <c r="K153"/>
  <c r="D157"/>
  <c r="H157"/>
  <c r="L157"/>
  <c r="AC96" i="1" l="1"/>
  <c r="AN95"/>
  <c r="H95"/>
  <c r="G122" i="2"/>
  <c r="AN96" i="1"/>
  <c r="I122" i="2"/>
  <c r="AM96" i="1"/>
  <c r="AT96"/>
  <c r="AJ96"/>
  <c r="AR95"/>
  <c r="AK96"/>
  <c r="U96"/>
  <c r="AJ95"/>
  <c r="E96"/>
  <c r="AW96"/>
  <c r="AZ95"/>
  <c r="T96"/>
  <c r="AF95"/>
  <c r="P95"/>
  <c r="X95"/>
  <c r="L95"/>
  <c r="L96"/>
  <c r="AT95"/>
  <c r="X96"/>
  <c r="M96"/>
  <c r="AB96"/>
  <c r="AS96"/>
  <c r="AW95"/>
  <c r="AG95"/>
  <c r="Q95"/>
  <c r="AD96"/>
  <c r="Y95"/>
  <c r="AS95"/>
  <c r="M95"/>
  <c r="AG96"/>
  <c r="Q96"/>
  <c r="N95"/>
  <c r="AO95"/>
  <c r="AC95"/>
  <c r="I95"/>
  <c r="AO96"/>
  <c r="I96"/>
  <c r="AK95"/>
  <c r="U95"/>
  <c r="AD95"/>
  <c r="K96"/>
  <c r="AH96"/>
  <c r="AH95"/>
  <c r="AI96"/>
  <c r="V96"/>
  <c r="V95"/>
  <c r="AQ95"/>
  <c r="AQ96"/>
  <c r="AR96"/>
  <c r="Z96"/>
  <c r="Z95"/>
  <c r="AU95"/>
  <c r="AU96"/>
  <c r="AY95"/>
  <c r="AY96"/>
  <c r="AP96"/>
  <c r="AP95"/>
  <c r="R96"/>
  <c r="R95"/>
  <c r="S96"/>
  <c r="W96"/>
  <c r="F96"/>
  <c r="F95"/>
  <c r="J96"/>
  <c r="J95"/>
  <c r="AV96"/>
  <c r="AV95"/>
  <c r="AX96"/>
  <c r="AX95"/>
  <c r="AL96"/>
  <c r="AL95"/>
  <c r="J122" i="2"/>
  <c r="F122"/>
</calcChain>
</file>

<file path=xl/sharedStrings.xml><?xml version="1.0" encoding="utf-8"?>
<sst xmlns="http://schemas.openxmlformats.org/spreadsheetml/2006/main" count="453" uniqueCount="136">
  <si>
    <t>INDICATORI</t>
  </si>
  <si>
    <t>Anno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</si>
  <si>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</si>
  <si>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</si>
  <si>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</si>
  <si>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</si>
  <si>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</si>
  <si>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</si>
  <si>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</si>
  <si>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</si>
  <si>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Italia</t>
  </si>
  <si>
    <t>Popolazione (fonte: Istat)</t>
  </si>
  <si>
    <t xml:space="preserve">Popolazione residente </t>
  </si>
  <si>
    <t>% su Veneto</t>
  </si>
  <si>
    <t>% su Italia</t>
  </si>
  <si>
    <t>Popolazione residente straniera</t>
  </si>
  <si>
    <t>DEMOGRAFIE D'IMPRESE (fonte: Infocamere)</t>
  </si>
  <si>
    <t>di cui: Sedi d'Impresa</t>
  </si>
  <si>
    <t>Iscrizioni</t>
  </si>
  <si>
    <t>Cessazioni</t>
  </si>
  <si>
    <t>di cui: Cessazioni non d'ufficio</t>
  </si>
  <si>
    <t>Imprese giovanili attive</t>
  </si>
  <si>
    <t>Imprese femminili attive</t>
  </si>
  <si>
    <t>Imprese straniere attive</t>
  </si>
  <si>
    <t>Imprese artigiane attive</t>
  </si>
  <si>
    <t>Fallimenti e concordati (n. aperture)</t>
  </si>
  <si>
    <t>Scioglimenti e liquidazioni  (n. aperture)</t>
  </si>
  <si>
    <t>Start-Up</t>
  </si>
  <si>
    <t>Contratti di rete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</si>
  <si>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</si>
  <si>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</si>
  <si>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</si>
  <si>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</si>
  <si>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</si>
  <si>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</si>
  <si>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</si>
  <si>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</si>
  <si>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</si>
  <si>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</si>
  <si>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 xml:space="preserve">Occupati </t>
  </si>
  <si>
    <t>Tasso di attività (15-64 anni)</t>
  </si>
  <si>
    <t>Tasso di occupazione (15-64 anni)</t>
  </si>
  <si>
    <t>Tasso di disoccupazione</t>
  </si>
  <si>
    <t>Tasso di disoccupazione giovanile (15-29 anni)</t>
  </si>
  <si>
    <t>Tasso di inattività (15-64 anni)</t>
  </si>
  <si>
    <t>SCAMBI CON L'ESTERO (fonte: Istat)</t>
  </si>
  <si>
    <t>Esportazioni (mln euro) (a)</t>
  </si>
  <si>
    <t>Importazioni (mln euro) (a)</t>
  </si>
  <si>
    <t>Saldo comm. (mln euro) (a)</t>
  </si>
  <si>
    <t>MERCATO IMMOBILIARE (fonte: Agenzia Entrate)</t>
  </si>
  <si>
    <t>Compravendite immobili residenziali (b)</t>
  </si>
  <si>
    <t>CREDITO (fonte: Banca d'Italia)</t>
  </si>
  <si>
    <t xml:space="preserve">Imprese e Famiglie </t>
  </si>
  <si>
    <t>Prestiti bancari (mld euro)</t>
  </si>
  <si>
    <t>Depositi bancari (mld euro)</t>
  </si>
  <si>
    <t xml:space="preserve">Imprese </t>
  </si>
  <si>
    <t>Tasso di deterioramento</t>
  </si>
  <si>
    <t>Famiglie</t>
  </si>
  <si>
    <t>TURISMO (fonte: Regione del Veneto)</t>
  </si>
  <si>
    <t>Arrivi turistici (mgl) (c)</t>
  </si>
  <si>
    <t>Presenze turistiche (mgl) (c)</t>
  </si>
  <si>
    <t>COMMERCIO (fonte: Regione del Veneto)</t>
  </si>
  <si>
    <t>Prezzi al consumo (NIC)</t>
  </si>
  <si>
    <t>Immatricolazioni auto</t>
  </si>
  <si>
    <t>(a) I dati per il 2019 sono provvisori</t>
  </si>
  <si>
    <t>(b)  I dati per il 2019 sono provvisori</t>
  </si>
  <si>
    <t xml:space="preserve">(c) I dati per Italia sono provvisori </t>
  </si>
  <si>
    <t>Per informazioni, chiarimenti, comunicare con la redazione, segnalare errori, inviare una mail a centrostudi@ven.camcom.it</t>
  </si>
  <si>
    <t xml:space="preserve">                     Barometro dell'economia provinciale 
                    ultimo anno disponibile a confronto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</si>
  <si>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annuali</t>
    </r>
  </si>
  <si>
    <r>
      <t>Popolazione</t>
    </r>
    <r>
      <rPr>
        <sz val="10"/>
        <color indexed="9"/>
        <rFont val="Tahoma"/>
        <family val="2"/>
      </rPr>
      <t xml:space="preserve"> (fonte: Istat) (a)</t>
    </r>
  </si>
  <si>
    <t>var.% a/a</t>
  </si>
  <si>
    <r>
      <t>DEMOGRAFIE D'IMPRESE</t>
    </r>
    <r>
      <rPr>
        <sz val="10"/>
        <color indexed="9"/>
        <rFont val="Tahoma"/>
        <family val="2"/>
      </rPr>
      <t xml:space="preserve"> (fonte: Infocamere)</t>
    </r>
  </si>
  <si>
    <t>…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</si>
  <si>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Sedi d'Impresa</t>
    </r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</si>
  <si>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Cessazioni non d'ufficio</t>
    </r>
  </si>
  <si>
    <r>
      <t>Fallimenti e concordati</t>
    </r>
    <r>
      <rPr>
        <sz val="10"/>
        <rFont val="Tahoma"/>
        <family val="2"/>
      </rPr>
      <t xml:space="preserve"> (n. aperture)</t>
    </r>
  </si>
  <si>
    <r>
      <t>Scioglimenti e liquidazioni</t>
    </r>
    <r>
      <rPr>
        <sz val="10"/>
        <rFont val="Tahoma"/>
        <family val="2"/>
      </rPr>
      <t xml:space="preserve">  (n. aperture)</t>
    </r>
  </si>
  <si>
    <r>
      <t>Contratti</t>
    </r>
    <r>
      <rPr>
        <i/>
        <sz val="10"/>
        <rFont val="Tahoma"/>
        <family val="2"/>
      </rPr>
      <t xml:space="preserve"> (che coinvolgono soggetti del territorio)</t>
    </r>
  </si>
  <si>
    <r>
      <t>Soggetti</t>
    </r>
    <r>
      <rPr>
        <i/>
        <sz val="10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</si>
  <si>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indexed="9"/>
        <rFont val="Tahoma"/>
        <family val="2"/>
      </rPr>
      <t xml:space="preserve"> (fonte: Tagliacarne)</t>
    </r>
  </si>
  <si>
    <r>
      <t>Valore aggiunto</t>
    </r>
    <r>
      <rPr>
        <sz val="10"/>
        <rFont val="Tahoma"/>
        <family val="2"/>
      </rPr>
      <t xml:space="preserve"> (mln. di euro)</t>
    </r>
  </si>
  <si>
    <r>
      <t>Valore procapite</t>
    </r>
    <r>
      <rPr>
        <sz val="10"/>
        <rFont val="Tahoma"/>
        <family val="2"/>
      </rPr>
      <t xml:space="preserve"> (euro)</t>
    </r>
  </si>
  <si>
    <r>
      <t>LAVORO/OCCUPAZIONE</t>
    </r>
    <r>
      <rPr>
        <sz val="10"/>
        <color indexed="9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</si>
  <si>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rFont val="Tahoma"/>
        <family val="2"/>
      </rPr>
      <t>(mgl ore)</t>
    </r>
  </si>
  <si>
    <r>
      <t xml:space="preserve">Assunzioni </t>
    </r>
    <r>
      <rPr>
        <sz val="10"/>
        <rFont val="Tahoma"/>
        <family val="2"/>
      </rPr>
      <t>(n.rapporti di lavoro)</t>
    </r>
  </si>
  <si>
    <r>
      <t xml:space="preserve">Cessazioni </t>
    </r>
    <r>
      <rPr>
        <sz val="10"/>
        <rFont val="Tahoma"/>
        <family val="2"/>
      </rPr>
      <t>(n.rapporti di lavoro)</t>
    </r>
  </si>
  <si>
    <r>
      <t xml:space="preserve">Saldi </t>
    </r>
    <r>
      <rPr>
        <sz val="10"/>
        <rFont val="Tahoma"/>
        <family val="2"/>
      </rPr>
      <t>(n.rapporti di lavoro)</t>
    </r>
  </si>
  <si>
    <t>var.ass a/a</t>
  </si>
  <si>
    <r>
      <t>Tasso di attività</t>
    </r>
    <r>
      <rPr>
        <sz val="10"/>
        <rFont val="Tahoma"/>
        <family val="2"/>
      </rPr>
      <t xml:space="preserve"> (15-64 anni)</t>
    </r>
  </si>
  <si>
    <r>
      <t>Tasso di occupazione</t>
    </r>
    <r>
      <rPr>
        <sz val="10"/>
        <rFont val="Tahoma"/>
        <family val="2"/>
      </rPr>
      <t xml:space="preserve"> (15-64 anni)</t>
    </r>
  </si>
  <si>
    <r>
      <t>Tasso di disoccupazione giovanile</t>
    </r>
    <r>
      <rPr>
        <sz val="10"/>
        <rFont val="Tahoma"/>
        <family val="2"/>
      </rPr>
      <t xml:space="preserve"> (15-29 anni)</t>
    </r>
  </si>
  <si>
    <r>
      <t xml:space="preserve">Tasso di inattività </t>
    </r>
    <r>
      <rPr>
        <sz val="10"/>
        <rFont val="Tahoma"/>
        <family val="2"/>
      </rPr>
      <t>(15-64 anni)</t>
    </r>
  </si>
  <si>
    <r>
      <t>SCAMBI CON L'ESTERO</t>
    </r>
    <r>
      <rPr>
        <sz val="10"/>
        <color indexed="9"/>
        <rFont val="Tahoma"/>
        <family val="2"/>
      </rPr>
      <t xml:space="preserve"> (fonte: Istat)</t>
    </r>
  </si>
  <si>
    <r>
      <t>Esportazioni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</si>
  <si>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>Importazioni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</si>
  <si>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 xml:space="preserve">Saldo comm. </t>
    </r>
    <r>
      <rPr>
        <sz val="10"/>
        <rFont val="Tahoma"/>
        <family val="2"/>
      </rPr>
      <t>(mln euro)</t>
    </r>
    <r>
      <rPr>
        <sz val="8"/>
        <rFont val="Tahoma"/>
        <family val="2"/>
      </rPr>
      <t xml:space="preserve"> (b)</t>
    </r>
  </si>
  <si>
    <t>var.ass. a/a</t>
  </si>
  <si>
    <r>
      <t xml:space="preserve">MERCATO IMMOBILIARE </t>
    </r>
    <r>
      <rPr>
        <sz val="10"/>
        <color indexed="9"/>
        <rFont val="Tahoma"/>
        <family val="2"/>
      </rPr>
      <t>(fonte: Agenzia Entrate)</t>
    </r>
  </si>
  <si>
    <r>
      <t>Compravendite immobili residenziali</t>
    </r>
    <r>
      <rPr>
        <sz val="10"/>
        <rFont val="Tahoma"/>
        <family val="2"/>
      </rPr>
      <t xml:space="preserve"> (c)</t>
    </r>
  </si>
  <si>
    <r>
      <t xml:space="preserve">CREDITO </t>
    </r>
    <r>
      <rPr>
        <sz val="10"/>
        <color indexed="9"/>
        <rFont val="Tahoma"/>
        <family val="2"/>
      </rPr>
      <t>(fonte: Banca d'Italia)</t>
    </r>
  </si>
  <si>
    <r>
      <t xml:space="preserve">Prestiti bancari </t>
    </r>
    <r>
      <rPr>
        <sz val="10"/>
        <rFont val="Tahoma"/>
        <family val="2"/>
      </rPr>
      <t>(mld euro)</t>
    </r>
  </si>
  <si>
    <r>
      <t>Depositi bancari</t>
    </r>
    <r>
      <rPr>
        <sz val="10"/>
        <rFont val="Tahoma"/>
        <family val="2"/>
      </rPr>
      <t xml:space="preserve"> (mld euro)</t>
    </r>
  </si>
  <si>
    <r>
      <t xml:space="preserve">TURISMO </t>
    </r>
    <r>
      <rPr>
        <sz val="10"/>
        <color indexed="9"/>
        <rFont val="Tahoma"/>
        <family val="2"/>
      </rPr>
      <t>(fonte: Regione del Veneto)</t>
    </r>
  </si>
  <si>
    <r>
      <t xml:space="preserve">Arrivi turistici </t>
    </r>
    <r>
      <rPr>
        <sz val="10"/>
        <rFont val="Tahoma"/>
        <family val="2"/>
      </rPr>
      <t>(mgl)</t>
    </r>
  </si>
  <si>
    <r>
      <t>Presenze turistiche</t>
    </r>
    <r>
      <rPr>
        <sz val="10"/>
        <rFont val="Tahoma"/>
        <family val="2"/>
      </rPr>
      <t xml:space="preserve"> (mgl)</t>
    </r>
  </si>
  <si>
    <r>
      <t xml:space="preserve">COMMERCIO </t>
    </r>
    <r>
      <rPr>
        <sz val="10"/>
        <color indexed="9"/>
        <rFont val="Tahoma"/>
        <family val="2"/>
      </rPr>
      <t>(fonte: Regione del Veneto)</t>
    </r>
  </si>
  <si>
    <r>
      <t xml:space="preserve">Prezzi al consumo (NIC) </t>
    </r>
    <r>
      <rPr>
        <sz val="10"/>
        <rFont val="Tahoma"/>
        <family val="2"/>
      </rPr>
      <t>(d)</t>
    </r>
  </si>
  <si>
    <t>a) Per le annualità 2008-2010 i dati sono delle ricostruzioni intercensuarie</t>
  </si>
  <si>
    <t>b) Per il 2018 i dati sono definitivi, per il 2019 i dati sono provvisori</t>
  </si>
  <si>
    <t>c) Dati riferiti al 2019 sono da considerarsi provvisori</t>
  </si>
  <si>
    <t>d) Il fenomeno esiste, ma i dati non si conoscono per qualsiasi regione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</si>
  <si>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trimestrali</t>
    </r>
    <r>
      <rPr>
        <b/>
        <sz val="16"/>
        <color indexed="62"/>
        <rFont val="Tahoma"/>
        <family val="2"/>
      </rPr>
      <t xml:space="preserve"> </t>
    </r>
  </si>
  <si>
    <r>
      <t xml:space="preserve">INDICATORI </t>
    </r>
    <r>
      <rPr>
        <sz val="8"/>
        <rFont val="Tahoma"/>
        <family val="2"/>
      </rPr>
      <t>(a)</t>
    </r>
  </si>
  <si>
    <t>1°trim.</t>
  </si>
  <si>
    <t>2°trim.</t>
  </si>
  <si>
    <t>3°trim.</t>
  </si>
  <si>
    <t>4°trim.</t>
  </si>
  <si>
    <t>var.% t-4</t>
  </si>
  <si>
    <t>var.% t-1</t>
  </si>
  <si>
    <t>var.ass t-4</t>
  </si>
  <si>
    <t>var.ass t-1</t>
  </si>
  <si>
    <t>var.ass. t-4</t>
  </si>
  <si>
    <t>var.ass. t-1</t>
  </si>
  <si>
    <t xml:space="preserve">Numero di certificati di origine </t>
  </si>
  <si>
    <r>
      <t xml:space="preserve"> INDUSTRIA MANIFATTURIERA (d) </t>
    </r>
    <r>
      <rPr>
        <sz val="10"/>
        <color indexed="9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</si>
  <si>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</si>
  <si>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</si>
  <si>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</si>
  <si>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</si>
  <si>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</si>
  <si>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d) Dati riferiti alle imprese manifatturiere con più di 9 addetti.</t>
  </si>
  <si>
    <r>
      <t xml:space="preserve">Ultimo aggiornamento: </t>
    </r>
    <r>
      <rPr>
        <b/>
        <sz val="10"/>
        <color indexed="62"/>
        <rFont val="Tahoma"/>
        <family val="2"/>
      </rPr>
      <t xml:space="preserve">mercoledì 23 dicembre 2020 </t>
    </r>
    <r>
      <rPr>
        <sz val="10"/>
        <color indexed="62"/>
        <rFont val="Tahoma"/>
        <family val="2"/>
      </rPr>
      <t>(in giallo i dati aggiornati e/o revisionati)</t>
    </r>
  </si>
  <si>
    <t>b) Per il 2019 i dati sono definitivi, per il 2020 i dati sono provvisori.</t>
  </si>
  <si>
    <r>
      <t>Localizzazioni REGISTRATE</t>
    </r>
    <r>
      <rPr>
        <sz val="10"/>
        <rFont val="Tahoma"/>
        <family val="2"/>
      </rPr>
      <t xml:space="preserve"> (n.)</t>
    </r>
  </si>
  <si>
    <t>Localizzazioni ATTIVE (n.)</t>
  </si>
</sst>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_ ;[Red]\-0.0\ "/>
    <numFmt numFmtId="168" formatCode="0.0"/>
    <numFmt numFmtId="169" formatCode="#,##0_ ;[Red]\-#,##0\ "/>
    <numFmt numFmtId="170" formatCode="#,##0.0_ ;[Red]\-#,##0.0\ "/>
    <numFmt numFmtId="171" formatCode="_-* #,##0_-;\-* #,##0_-;_-* &quot;-&quot;??_-;_-@_-"/>
    <numFmt numFmtId="172" formatCode="0_ ;[Red]\-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62"/>
      <name val="Tahoma"/>
      <family val="2"/>
    </font>
    <font>
      <b/>
      <sz val="10"/>
      <color indexed="30"/>
      <name val="Tahoma"/>
      <family val="2"/>
    </font>
    <font>
      <b/>
      <sz val="16"/>
      <color indexed="56"/>
      <name val="Tahoma"/>
      <family val="2"/>
    </font>
    <font>
      <i/>
      <sz val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b/>
      <sz val="10"/>
      <color indexed="6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i/>
      <sz val="10"/>
      <color indexed="62"/>
      <name val="Tahoma"/>
      <family val="2"/>
    </font>
    <font>
      <sz val="10"/>
      <color indexed="30"/>
      <name val="Tahoma"/>
      <family val="2"/>
    </font>
    <font>
      <i/>
      <sz val="10"/>
      <color indexed="30"/>
      <name val="Tahoma"/>
      <family val="2"/>
    </font>
    <font>
      <b/>
      <sz val="13.5"/>
      <color indexed="30"/>
      <name val="Arial"/>
      <family val="2"/>
    </font>
    <font>
      <b/>
      <i/>
      <sz val="10"/>
      <color indexed="62"/>
      <name val="Tahoma"/>
      <family val="2"/>
    </font>
    <font>
      <b/>
      <i/>
      <sz val="10"/>
      <color indexed="30"/>
      <name val="Tahoma"/>
      <family val="2"/>
    </font>
    <font>
      <b/>
      <sz val="10"/>
      <color indexed="62"/>
      <name val="Arial"/>
      <family val="2"/>
    </font>
    <font>
      <b/>
      <sz val="10"/>
      <color indexed="30"/>
      <name val="Arial"/>
      <family val="2"/>
    </font>
    <font>
      <sz val="8"/>
      <name val="Tahoma"/>
      <family val="2"/>
    </font>
    <font>
      <b/>
      <sz val="16"/>
      <color indexed="62"/>
      <name val="Tahoma"/>
      <family val="2"/>
    </font>
    <font>
      <b/>
      <sz val="20"/>
      <color indexed="62"/>
      <name val="Tahoma"/>
      <family val="2"/>
    </font>
    <font>
      <b/>
      <sz val="12"/>
      <color indexed="62"/>
      <name val="Tahoma"/>
      <family val="2"/>
    </font>
    <font>
      <b/>
      <sz val="10"/>
      <name val="Arial"/>
      <family val="2"/>
    </font>
    <font>
      <sz val="7.5"/>
      <color indexed="8"/>
      <name val="Verdana"/>
      <family val="2"/>
    </font>
    <font>
      <sz val="10"/>
      <name val="Century"/>
      <family val="1"/>
    </font>
    <font>
      <sz val="8"/>
      <color indexed="12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4"/>
      </bottom>
      <diagonal/>
    </border>
    <border>
      <left/>
      <right/>
      <top style="medium">
        <color indexed="60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quotePrefix="1" applyFont="1"/>
    <xf numFmtId="0" fontId="9" fillId="0" borderId="0" xfId="0" quotePrefix="1" applyFont="1"/>
    <xf numFmtId="0" fontId="10" fillId="0" borderId="0" xfId="0" quotePrefix="1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1" fillId="2" borderId="0" xfId="0" applyFont="1" applyFill="1"/>
    <xf numFmtId="3" fontId="11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6" fontId="7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166" fontId="7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17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/>
    <xf numFmtId="167" fontId="7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15" fillId="0" borderId="0" xfId="0" applyNumberFormat="1" applyFont="1" applyFill="1" applyAlignment="1">
      <alignment horizontal="right" vertical="center"/>
    </xf>
    <xf numFmtId="167" fontId="17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7" fillId="0" borderId="0" xfId="0" applyFont="1" applyFill="1"/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>
      <alignment horizontal="right" vertical="center"/>
    </xf>
    <xf numFmtId="167" fontId="20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left"/>
    </xf>
    <xf numFmtId="167" fontId="15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3" fontId="2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3" fontId="3" fillId="0" borderId="0" xfId="2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right"/>
    </xf>
    <xf numFmtId="167" fontId="7" fillId="4" borderId="0" xfId="0" applyNumberFormat="1" applyFont="1" applyFill="1" applyAlignment="1">
      <alignment horizontal="right"/>
    </xf>
    <xf numFmtId="166" fontId="7" fillId="4" borderId="0" xfId="0" applyNumberFormat="1" applyFont="1" applyFill="1" applyAlignment="1">
      <alignment horizontal="right" vertical="center"/>
    </xf>
    <xf numFmtId="166" fontId="14" fillId="4" borderId="0" xfId="0" applyNumberFormat="1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/>
    </xf>
    <xf numFmtId="0" fontId="21" fillId="0" borderId="0" xfId="0" applyFont="1"/>
    <xf numFmtId="0" fontId="22" fillId="0" borderId="0" xfId="0" applyFont="1"/>
    <xf numFmtId="0" fontId="11" fillId="5" borderId="0" xfId="3" applyFont="1" applyFill="1" applyAlignment="1">
      <alignment horizontal="left" vertical="center"/>
    </xf>
    <xf numFmtId="0" fontId="12" fillId="5" borderId="0" xfId="3" applyFont="1" applyFill="1" applyAlignment="1">
      <alignment horizontal="left" vertical="center"/>
    </xf>
    <xf numFmtId="0" fontId="7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166" fontId="2" fillId="0" borderId="0" xfId="3" applyNumberFormat="1" applyFont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/>
    <xf numFmtId="168" fontId="7" fillId="0" borderId="0" xfId="0" applyNumberFormat="1" applyFont="1"/>
    <xf numFmtId="168" fontId="14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166" fontId="11" fillId="5" borderId="0" xfId="3" applyNumberFormat="1" applyFont="1" applyFill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1" fillId="0" borderId="0" xfId="3"/>
    <xf numFmtId="166" fontId="21" fillId="0" borderId="0" xfId="0" applyNumberFormat="1" applyFont="1"/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0" borderId="0" xfId="4" applyFont="1"/>
    <xf numFmtId="166" fontId="16" fillId="0" borderId="0" xfId="0" applyNumberFormat="1" applyFont="1" applyAlignment="1">
      <alignment horizontal="right" vertical="center"/>
    </xf>
    <xf numFmtId="170" fontId="2" fillId="0" borderId="0" xfId="0" applyNumberFormat="1" applyFont="1"/>
    <xf numFmtId="170" fontId="2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70" fontId="2" fillId="0" borderId="0" xfId="0" applyNumberFormat="1" applyFont="1" applyFill="1"/>
    <xf numFmtId="170" fontId="2" fillId="0" borderId="0" xfId="0" applyNumberFormat="1" applyFont="1" applyFill="1" applyAlignment="1">
      <alignment horizontal="right" vertical="center"/>
    </xf>
    <xf numFmtId="170" fontId="3" fillId="0" borderId="0" xfId="0" applyNumberFormat="1" applyFont="1" applyFill="1" applyAlignment="1">
      <alignment horizontal="right" vertical="center"/>
    </xf>
    <xf numFmtId="170" fontId="4" fillId="0" borderId="0" xfId="0" applyNumberFormat="1" applyFont="1" applyFill="1" applyAlignment="1">
      <alignment horizontal="right" vertical="center"/>
    </xf>
    <xf numFmtId="170" fontId="5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" fillId="0" borderId="3" xfId="0" applyFont="1" applyBorder="1"/>
    <xf numFmtId="0" fontId="3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0" xfId="0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171" fontId="3" fillId="0" borderId="0" xfId="1" applyNumberFormat="1" applyFont="1"/>
    <xf numFmtId="3" fontId="2" fillId="3" borderId="0" xfId="0" applyNumberFormat="1" applyFont="1" applyFill="1"/>
    <xf numFmtId="3" fontId="3" fillId="3" borderId="0" xfId="0" applyNumberFormat="1" applyFont="1" applyFill="1"/>
    <xf numFmtId="171" fontId="2" fillId="0" borderId="0" xfId="1" applyNumberFormat="1" applyFont="1" applyFill="1"/>
    <xf numFmtId="3" fontId="3" fillId="0" borderId="0" xfId="0" applyNumberFormat="1" applyFont="1" applyFill="1"/>
    <xf numFmtId="167" fontId="14" fillId="0" borderId="0" xfId="0" applyNumberFormat="1" applyFont="1" applyFill="1" applyAlignment="1">
      <alignment horizontal="right"/>
    </xf>
    <xf numFmtId="0" fontId="3" fillId="0" borderId="0" xfId="0" applyFont="1" applyFill="1"/>
    <xf numFmtId="167" fontId="14" fillId="0" borderId="0" xfId="0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0" fillId="0" borderId="0" xfId="0" applyNumberFormat="1"/>
    <xf numFmtId="3" fontId="27" fillId="0" borderId="0" xfId="0" applyNumberFormat="1" applyFont="1"/>
    <xf numFmtId="3" fontId="2" fillId="0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169" fontId="7" fillId="0" borderId="0" xfId="0" applyNumberFormat="1" applyFont="1" applyFill="1" applyAlignment="1">
      <alignment horizontal="right"/>
    </xf>
    <xf numFmtId="0" fontId="2" fillId="6" borderId="0" xfId="0" applyFont="1" applyFill="1"/>
    <xf numFmtId="167" fontId="2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68" fontId="3" fillId="0" borderId="0" xfId="0" applyNumberFormat="1" applyFont="1"/>
    <xf numFmtId="0" fontId="11" fillId="0" borderId="0" xfId="0" applyFont="1" applyAlignment="1">
      <alignment horizontal="left"/>
    </xf>
    <xf numFmtId="3" fontId="11" fillId="0" borderId="0" xfId="2" applyNumberFormat="1" applyFont="1" applyAlignment="1">
      <alignment horizontal="right"/>
    </xf>
    <xf numFmtId="3" fontId="28" fillId="0" borderId="0" xfId="5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28" fillId="0" borderId="0" xfId="5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11" fillId="5" borderId="0" xfId="0" applyFont="1" applyFill="1" applyBorder="1" applyAlignment="1">
      <alignment horizontal="left" vertical="center"/>
    </xf>
    <xf numFmtId="3" fontId="3" fillId="0" borderId="0" xfId="0" applyNumberFormat="1" applyFont="1"/>
    <xf numFmtId="166" fontId="2" fillId="0" borderId="0" xfId="0" applyNumberFormat="1" applyFont="1" applyFill="1"/>
    <xf numFmtId="166" fontId="3" fillId="0" borderId="0" xfId="0" applyNumberFormat="1" applyFont="1" applyFill="1"/>
    <xf numFmtId="0" fontId="0" fillId="0" borderId="0" xfId="0" applyFill="1"/>
    <xf numFmtId="0" fontId="7" fillId="0" borderId="0" xfId="0" applyFont="1" applyFill="1" applyAlignment="1">
      <alignment horizontal="left"/>
    </xf>
    <xf numFmtId="1" fontId="2" fillId="0" borderId="0" xfId="0" applyNumberFormat="1" applyFont="1" applyFill="1"/>
    <xf numFmtId="1" fontId="3" fillId="0" borderId="0" xfId="0" applyNumberFormat="1" applyFont="1" applyFill="1"/>
    <xf numFmtId="3" fontId="29" fillId="0" borderId="4" xfId="0" applyNumberFormat="1" applyFont="1" applyFill="1" applyBorder="1" applyAlignment="1">
      <alignment horizontal="right"/>
    </xf>
    <xf numFmtId="167" fontId="2" fillId="0" borderId="0" xfId="0" applyNumberFormat="1" applyFont="1"/>
    <xf numFmtId="167" fontId="3" fillId="0" borderId="0" xfId="0" applyNumberFormat="1" applyFont="1"/>
    <xf numFmtId="167" fontId="2" fillId="0" borderId="0" xfId="0" applyNumberFormat="1" applyFont="1" applyFill="1"/>
    <xf numFmtId="167" fontId="3" fillId="0" borderId="0" xfId="0" applyNumberFormat="1" applyFont="1" applyFill="1"/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171" fontId="3" fillId="0" borderId="0" xfId="1" applyNumberFormat="1" applyFont="1" applyFill="1"/>
    <xf numFmtId="3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2" fillId="0" borderId="0" xfId="0" applyNumberFormat="1" applyFont="1" applyFill="1" applyProtection="1">
      <protection locked="0"/>
    </xf>
    <xf numFmtId="0" fontId="14" fillId="0" borderId="0" xfId="0" applyFont="1" applyFill="1"/>
    <xf numFmtId="3" fontId="2" fillId="0" borderId="0" xfId="0" applyNumberFormat="1" applyFont="1" applyAlignment="1">
      <alignment horizontal="right"/>
    </xf>
    <xf numFmtId="3" fontId="30" fillId="0" borderId="0" xfId="0" applyNumberFormat="1" applyFont="1"/>
    <xf numFmtId="3" fontId="28" fillId="0" borderId="0" xfId="0" applyNumberFormat="1" applyFont="1" applyAlignment="1">
      <alignment horizontal="right" wrapText="1"/>
    </xf>
    <xf numFmtId="168" fontId="2" fillId="0" borderId="0" xfId="0" applyNumberFormat="1" applyFont="1" applyFill="1"/>
    <xf numFmtId="172" fontId="7" fillId="0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left"/>
    </xf>
    <xf numFmtId="169" fontId="7" fillId="7" borderId="0" xfId="0" applyNumberFormat="1" applyFont="1" applyFill="1" applyAlignment="1">
      <alignment horizontal="right"/>
    </xf>
    <xf numFmtId="0" fontId="2" fillId="7" borderId="0" xfId="0" applyFont="1" applyFill="1"/>
    <xf numFmtId="0" fontId="7" fillId="7" borderId="0" xfId="0" applyFont="1" applyFill="1" applyAlignment="1">
      <alignment horizontal="right"/>
    </xf>
    <xf numFmtId="172" fontId="7" fillId="7" borderId="0" xfId="0" applyNumberFormat="1" applyFont="1" applyFill="1" applyAlignment="1">
      <alignment horizontal="right"/>
    </xf>
    <xf numFmtId="3" fontId="2" fillId="5" borderId="0" xfId="2" applyNumberFormat="1" applyFont="1" applyFill="1" applyBorder="1" applyAlignment="1">
      <alignment horizontal="right"/>
    </xf>
    <xf numFmtId="0" fontId="2" fillId="5" borderId="0" xfId="0" applyFont="1" applyFill="1" applyBorder="1"/>
    <xf numFmtId="0" fontId="12" fillId="5" borderId="0" xfId="0" applyFont="1" applyFill="1" applyBorder="1"/>
    <xf numFmtId="166" fontId="7" fillId="0" borderId="0" xfId="0" applyNumberFormat="1" applyFont="1" applyFill="1"/>
    <xf numFmtId="166" fontId="7" fillId="0" borderId="0" xfId="0" applyNumberFormat="1" applyFont="1"/>
    <xf numFmtId="0" fontId="11" fillId="5" borderId="0" xfId="0" applyFont="1" applyFill="1" applyBorder="1"/>
    <xf numFmtId="3" fontId="0" fillId="0" borderId="0" xfId="0" applyNumberFormat="1" applyFill="1"/>
    <xf numFmtId="3" fontId="13" fillId="0" borderId="0" xfId="0" applyNumberFormat="1" applyFont="1" applyFill="1"/>
    <xf numFmtId="3" fontId="13" fillId="0" borderId="0" xfId="0" applyNumberFormat="1" applyFont="1"/>
    <xf numFmtId="0" fontId="7" fillId="3" borderId="0" xfId="0" applyFont="1" applyFill="1" applyAlignment="1">
      <alignment horizontal="right"/>
    </xf>
    <xf numFmtId="170" fontId="2" fillId="3" borderId="0" xfId="0" applyNumberFormat="1" applyFont="1" applyFill="1"/>
    <xf numFmtId="170" fontId="3" fillId="3" borderId="0" xfId="0" applyNumberFormat="1" applyFont="1" applyFill="1"/>
    <xf numFmtId="0" fontId="7" fillId="0" borderId="0" xfId="0" applyFont="1" applyAlignment="1"/>
    <xf numFmtId="0" fontId="7" fillId="0" borderId="7" xfId="0" applyFont="1" applyBorder="1"/>
    <xf numFmtId="3" fontId="2" fillId="3" borderId="0" xfId="0" applyNumberFormat="1" applyFont="1" applyFill="1" applyProtection="1">
      <protection locked="0"/>
    </xf>
    <xf numFmtId="166" fontId="2" fillId="3" borderId="0" xfId="0" applyNumberFormat="1" applyFont="1" applyFill="1"/>
    <xf numFmtId="166" fontId="3" fillId="3" borderId="0" xfId="0" applyNumberFormat="1" applyFont="1" applyFill="1"/>
    <xf numFmtId="166" fontId="7" fillId="3" borderId="0" xfId="0" applyNumberFormat="1" applyFont="1" applyFill="1"/>
    <xf numFmtId="166" fontId="14" fillId="3" borderId="0" xfId="0" applyNumberFormat="1" applyFont="1" applyFill="1"/>
    <xf numFmtId="0" fontId="7" fillId="0" borderId="5" xfId="0" applyFont="1" applyBorder="1" applyAlignment="1"/>
    <xf numFmtId="0" fontId="18" fillId="0" borderId="0" xfId="0" applyFont="1" applyFill="1" applyAlignment="1">
      <alignment vertical="center"/>
    </xf>
    <xf numFmtId="0" fontId="2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left"/>
    </xf>
  </cellXfs>
  <cellStyles count="6">
    <cellStyle name="Migliaia" xfId="1" builtinId="3"/>
    <cellStyle name="Migliaia [0]" xfId="2" builtinId="6"/>
    <cellStyle name="Normale" xfId="0" builtinId="0"/>
    <cellStyle name="Normale 14" xfId="3"/>
    <cellStyle name="Normale 5" xfId="4"/>
    <cellStyle name="Normale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133350</xdr:rowOff>
    </xdr:from>
    <xdr:to>
      <xdr:col>0</xdr:col>
      <xdr:colOff>2562225</xdr:colOff>
      <xdr:row>4</xdr:row>
      <xdr:rowOff>28575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4800"/>
          <a:ext cx="2162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2" name="Picture 10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3" name="Picture 11" hidden="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4" name="Picture 13" hidden="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5" name="Picture 14" hidden="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" name="Picture 16" hidden="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" name="Picture 17" hidden="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8" name="Picture 88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9" name="Picture 89" hidden="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" name="Picture 16" hidden="1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" name="Picture 17" hidden="1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110490</xdr:colOff>
      <xdr:row>3</xdr:row>
      <xdr:rowOff>129540</xdr:rowOff>
    </xdr:from>
    <xdr:to>
      <xdr:col>12</xdr:col>
      <xdr:colOff>251521</xdr:colOff>
      <xdr:row>6</xdr:row>
      <xdr:rowOff>139065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921115" y="643890"/>
          <a:ext cx="1436431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Rovigo</a:t>
          </a:r>
        </a:p>
      </xdr:txBody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" name="Picture 16" hidden="1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" name="Picture 17" hidden="1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" name="Picture 16" hidden="1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" name="Picture 17" hidden="1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180976</xdr:colOff>
      <xdr:row>1</xdr:row>
      <xdr:rowOff>152400</xdr:rowOff>
    </xdr:from>
    <xdr:to>
      <xdr:col>0</xdr:col>
      <xdr:colOff>2495550</xdr:colOff>
      <xdr:row>4</xdr:row>
      <xdr:rowOff>19050</xdr:rowOff>
    </xdr:to>
    <xdr:pic>
      <xdr:nvPicPr>
        <xdr:cNvPr id="17" name="Immagine 1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323850"/>
          <a:ext cx="23145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" name="Picture 16" hidden="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" name="Picture 17" hidden="1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" name="Picture 16" hidden="1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" name="Picture 17" hidden="1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" name="Picture 16" hidden="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" name="Picture 17" hidden="1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" name="Picture 16" hidden="1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5" name="Picture 17" hidden="1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" name="Picture 16" hidden="1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" name="Picture 17" hidden="1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" name="Picture 16" hidden="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" name="Picture 17" hidden="1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" name="Picture 16" hidden="1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" name="Picture 17" hidden="1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" name="Picture 16" hidden="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" name="Picture 17" hidden="1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" name="Picture 16" hidden="1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" name="Picture 17" hidden="1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6" name="Picture 16" hidden="1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7" name="Picture 17" hidden="1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8" name="Picture 16" hidden="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" name="Picture 17" hidden="1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" name="Picture 16" hidden="1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1" name="Picture 17" hidden="1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2" name="Picture 16" hidden="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3" name="Picture 17" hidden="1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4" name="Picture 16" hidden="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5" name="Picture 17" hidden="1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6" name="Picture 16" hidden="1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7" name="Picture 17" hidden="1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8" name="Picture 16" hidden="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" name="Picture 17" hidden="1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" name="Picture 16" hidden="1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" name="Picture 17" hidden="1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" name="Picture 16" hidden="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" name="Picture 17" hidden="1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" name="Picture 16" hidden="1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" name="Picture 17" hidden="1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" name="Picture 16" hidden="1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7" name="Picture 17" hidden="1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8" name="Picture 16" hidden="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9" name="Picture 17" hidden="1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0" name="Picture 16" hidden="1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1" name="Picture 17" hidden="1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" name="Picture 16" hidden="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3" name="Picture 17" hidden="1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4" name="Picture 16" hidden="1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5" name="Picture 17" hidden="1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6" name="Picture 16" hidden="1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7" name="Picture 17" hidden="1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8" name="Picture 16" hidden="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9" name="Picture 17" hidden="1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0" name="Picture 16" hidden="1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1" name="Picture 17" hidden="1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2" name="Picture 16" hidden="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3" name="Picture 17" hidden="1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4" name="Picture 16" hidden="1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5" name="Picture 17" hidden="1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6" name="Picture 16" hidden="1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7" name="Picture 17" hidden="1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8" name="Picture 16" hidden="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9" name="Picture 17" hidden="1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" name="Picture 16" hidden="1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" name="Picture 17" hidden="1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" name="Picture 16" hidden="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" name="Picture 17" hidden="1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" name="Picture 16" hidden="1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" name="Picture 17" hidden="1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6" name="Picture 16" hidden="1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" name="Picture 17" hidden="1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8" name="Picture 16" hidden="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9" name="Picture 17" hidden="1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0" name="Picture 16" hidden="1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1" name="Picture 17" hidden="1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2" name="Picture 16" hidden="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3" name="Picture 17" hidden="1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4" name="Picture 16" hidden="1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5" name="Picture 17" hidden="1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6" name="Picture 16" hidden="1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7" name="Picture 17" hidden="1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8" name="Picture 16" hidden="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9" name="Picture 17" hidden="1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0" name="Picture 16" hidden="1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1" name="Picture 17" hidden="1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2" name="Picture 16" hidden="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3" name="Picture 17" hidden="1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4" name="Picture 16" hidden="1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5" name="Picture 17" hidden="1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6" name="Picture 16" hidden="1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7" name="Picture 17" hidden="1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8" name="Picture 16" hidden="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9" name="Picture 17" hidden="1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0" name="Picture 16" hidden="1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1" name="Picture 17" hidden="1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2" name="Picture 16" hidden="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3" name="Picture 17" hidden="1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4" name="Picture 16" hidden="1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5" name="Picture 17" hidden="1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6" name="Picture 16" hidden="1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7" name="Picture 17" hidden="1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8" name="Picture 16" hidden="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" name="Picture 17" hidden="1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" name="Picture 16" hidden="1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" name="Picture 17" hidden="1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" name="Picture 16" hidden="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3" name="Picture 17" hidden="1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4" name="Picture 16" hidden="1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5" name="Picture 17" hidden="1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6" name="Picture 16" hidden="1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7" name="Picture 17" hidden="1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8" name="Picture 16" hidden="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9" name="Picture 17" hidden="1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0" name="Picture 16" hidden="1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1" name="Picture 17" hidden="1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2" name="Picture 16" hidden="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3" name="Picture 17" hidden="1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4" name="Picture 16" hidden="1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5" name="Picture 17" hidden="1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6" name="Picture 16" hidden="1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7" name="Picture 17" hidden="1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8" name="Picture 16" hidden="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9" name="Picture 17" hidden="1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0" name="Picture 16" hidden="1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1" name="Picture 17" hidden="1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2" name="Picture 16" hidden="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3" name="Picture 17" hidden="1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4" name="Picture 16" hidden="1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5" name="Picture 17" hidden="1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6" name="Picture 16" hidden="1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7" name="Picture 17" hidden="1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8" name="Picture 16" hidden="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9" name="Picture 17" hidden="1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0" name="Picture 16" hidden="1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1" name="Picture 17" hidden="1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2" name="Picture 16" hidden="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3" name="Picture 17" hidden="1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4" name="Picture 16" hidden="1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5" name="Picture 17" hidden="1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6" name="Picture 16" hidden="1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7" name="Picture 17" hidden="1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8" name="Picture 16" hidden="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9" name="Picture 17" hidden="1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0" name="Picture 16" hidden="1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1" name="Picture 17" hidden="1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" name="Picture 16" hidden="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" name="Picture 17" hidden="1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" name="Picture 16" hidden="1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5" name="Picture 17" hidden="1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6" name="Picture 16" hidden="1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7" name="Picture 17" hidden="1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8" name="Picture 16" hidden="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9" name="Picture 17" hidden="1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0" name="Picture 16" hidden="1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1" name="Picture 17" hidden="1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2" name="Picture 16" hidden="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3" name="Picture 17" hidden="1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4" name="Picture 16" hidden="1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5" name="Picture 17" hidden="1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6" name="Picture 16" hidden="1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7" name="Picture 17" hidden="1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8" name="Picture 16" hidden="1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9" name="Picture 17" hidden="1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0" name="Picture 16" hidden="1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1" name="Picture 17" hidden="1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2" name="Picture 16" hidden="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3" name="Picture 17" hidden="1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4" name="Picture 16" hidden="1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5" name="Picture 17" hidden="1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6" name="Picture 16" hidden="1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7" name="Picture 17" hidden="1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8" name="Picture 16" hidden="1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9" name="Picture 17" hidden="1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0" name="Picture 16" hidden="1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1" name="Picture 17" hidden="1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2" name="Picture 16" hidden="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3" name="Picture 17" hidden="1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4" name="Picture 16" hidden="1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5" name="Picture 17" hidden="1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6" name="Picture 16" hidden="1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7" name="Picture 17" hidden="1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8" name="Picture 16" hidden="1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9" name="Picture 17" hidden="1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0" name="Picture 16" hidden="1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1" name="Picture 17" hidden="1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2" name="Picture 16" hidden="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3" name="Picture 17" hidden="1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4" name="Picture 16" hidden="1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5" name="Picture 17" hidden="1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6" name="Picture 16" hidden="1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7" name="Picture 17" hidden="1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8" name="Picture 16" hidden="1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9" name="Picture 17" hidden="1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0" name="Picture 16" hidden="1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1" name="Picture 17" hidden="1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2" name="Picture 16" hidden="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3" name="Picture 17" hidden="1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4" name="Picture 16" hidden="1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5" name="Picture 17" hidden="1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6" name="Picture 16" hidden="1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7" name="Picture 17" hidden="1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8" name="Picture 16" hidden="1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9" name="Picture 17" hidden="1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0" name="Picture 16" hidden="1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1" name="Picture 17" hidden="1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2" name="Picture 16" hidden="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3" name="Picture 17" hidden="1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4" name="Picture 16" hidden="1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5" name="Picture 17" hidden="1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6" name="Picture 16" hidden="1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7" name="Picture 17" hidden="1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8" name="Picture 16" hidden="1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9" name="Picture 17" hidden="1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0" name="Picture 16" hidden="1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1" name="Picture 17" hidden="1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2" name="Picture 16" hidden="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3" name="Picture 17" hidden="1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4" name="Picture 16" hidden="1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5" name="Picture 17" hidden="1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6" name="Picture 16" hidden="1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7" name="Picture 17" hidden="1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8" name="Picture 16" hidden="1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9" name="Picture 17" hidden="1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0" name="Picture 16" hidden="1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1" name="Picture 17" hidden="1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2" name="Picture 16" hidden="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3" name="Picture 17" hidden="1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4" name="Picture 16" hidden="1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5" name="Picture 17" hidden="1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6" name="Picture 16" hidden="1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7" name="Picture 17" hidden="1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8" name="Picture 16" hidden="1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9" name="Picture 17" hidden="1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0" name="Picture 16" hidden="1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1" name="Picture 17" hidden="1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2" name="Picture 16" hidden="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3" name="Picture 17" hidden="1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4" name="Picture 16" hidden="1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5" name="Picture 17" hidden="1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6" name="Picture 16" hidden="1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7" name="Picture 17" hidden="1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58" name="Picture 16" hidden="1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59" name="Picture 17" hidden="1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60" name="Picture 16" hidden="1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61" name="Picture 17" hidden="1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2" name="Picture 16" hidden="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3" name="Picture 17" hidden="1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4" name="Picture 16" hidden="1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5" name="Picture 17" hidden="1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6" name="Picture 16" hidden="1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7" name="Picture 17" hidden="1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8" name="Picture 16" hidden="1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9" name="Picture 17" hidden="1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0" name="Picture 16" hidden="1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1" name="Picture 17" hidden="1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2" name="Picture 16" hidden="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3" name="Picture 17" hidden="1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4" name="Picture 16" hidden="1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5" name="Picture 17" hidden="1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6" name="Picture 16" hidden="1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7" name="Picture 17" hidden="1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8" name="Picture 16" hidden="1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9" name="Picture 17" hidden="1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0" name="Picture 16" hidden="1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1" name="Picture 17" hidden="1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2" name="Picture 16" hidden="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3" name="Picture 17" hidden="1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4" name="Picture 16" hidden="1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5" name="Picture 17" hidden="1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6" name="Picture 16" hidden="1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7" name="Picture 17" hidden="1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8" name="Picture 16" hidden="1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9" name="Picture 17" hidden="1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0" name="Picture 16" hidden="1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1" name="Picture 17" hidden="1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2" name="Picture 16" hidden="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3" name="Picture 17" hidden="1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4" name="Picture 16" hidden="1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5" name="Picture 17" hidden="1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6" name="Picture 16" hidden="1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7" name="Picture 17" hidden="1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8" name="Picture 16" hidden="1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9" name="Picture 17" hidden="1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0" name="Picture 16" hidden="1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1" name="Picture 17" hidden="1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2" name="Picture 16" hidden="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3" name="Picture 17" hidden="1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4" name="Picture 16" hidden="1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5" name="Picture 17" hidden="1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6" name="Picture 16" hidden="1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7" name="Picture 17" hidden="1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8" name="Picture 16" hidden="1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9" name="Picture 17" hidden="1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0" name="Picture 16" hidden="1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1" name="Picture 17" hidden="1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2" name="Picture 16" hidden="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3" name="Picture 17" hidden="1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4" name="Picture 16" hidden="1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5" name="Picture 17" hidden="1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6" name="Picture 16" hidden="1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7" name="Picture 17" hidden="1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8" name="Picture 16" hidden="1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9" name="Picture 17" hidden="1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0" name="Picture 16" hidden="1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1" name="Picture 17" hidden="1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2" name="Picture 16" hidden="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3" name="Picture 17" hidden="1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4" name="Picture 16" hidden="1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5" name="Picture 17" hidden="1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6" name="Picture 16" hidden="1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7" name="Picture 17" hidden="1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8" name="Picture 16" hidden="1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9" name="Picture 17" hidden="1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0" name="Picture 16" hidden="1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1" name="Picture 17" hidden="1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2" name="Picture 16" hidden="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3" name="Picture 17" hidden="1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4" name="Picture 16" hidden="1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5" name="Picture 17" hidden="1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6" name="Picture 16" hidden="1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7" name="Picture 17" hidden="1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8" name="Picture 16" hidden="1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9" name="Picture 17" hidden="1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0" name="Picture 16" hidden="1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1" name="Picture 17" hidden="1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2" name="Picture 16" hidden="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3" name="Picture 17" hidden="1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4" name="Picture 16" hidden="1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5" name="Picture 17" hidden="1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6" name="Picture 16" hidden="1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7" name="Picture 17" hidden="1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8" name="Picture 16" hidden="1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9" name="Picture 17" hidden="1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0" name="Picture 16" hidden="1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1" name="Picture 17" hidden="1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2" name="Picture 16" hidden="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3" name="Picture 17" hidden="1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4" name="Picture 16" hidden="1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5" name="Picture 17" hidden="1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6" name="Picture 16" hidden="1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7" name="Picture 17" hidden="1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58" name="Picture 16" hidden="1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59" name="Picture 17" hidden="1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0" name="Picture 16" hidden="1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1" name="Picture 17" hidden="1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2" name="Picture 16" hidden="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3" name="Picture 17" hidden="1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4" name="Picture 16" hidden="1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5" name="Picture 17" hidden="1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6" name="Picture 16" hidden="1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7" name="Picture 17" hidden="1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8" name="Picture 16" hidden="1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9" name="Picture 17" hidden="1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0" name="Picture 16" hidden="1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1" name="Picture 17" hidden="1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2" name="Picture 16" hidden="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3" name="Picture 17" hidden="1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4" name="Picture 16" hidden="1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5" name="Picture 17" hidden="1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6" name="Picture 16" hidden="1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7" name="Picture 17" hidden="1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78" name="Picture 16" hidden="1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79" name="Picture 17" hidden="1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80" name="Picture 16" hidden="1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81" name="Picture 17" hidden="1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2" name="Picture 16" hidden="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3" name="Picture 17" hidden="1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4" name="Picture 16" hidden="1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5" name="Picture 17" hidden="1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6" name="Picture 16" hidden="1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7" name="Picture 17" hidden="1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8" name="Picture 16" hidden="1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9" name="Picture 17" hidden="1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0" name="Picture 16" hidden="1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1" name="Picture 17" hidden="1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2" name="Picture 16" hidden="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3" name="Picture 17" hidden="1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4" name="Picture 16" hidden="1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5" name="Picture 17" hidden="1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6" name="Picture 16" hidden="1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7" name="Picture 17" hidden="1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8" name="Picture 16" hidden="1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9" name="Picture 17" hidden="1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0" name="Picture 16" hidden="1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1" name="Picture 17" hidden="1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2" name="Picture 16" hidden="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3" name="Picture 17" hidden="1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4" name="Picture 16" hidden="1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5" name="Picture 17" hidden="1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6" name="Picture 16" hidden="1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7" name="Picture 17" hidden="1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8" name="Picture 16" hidden="1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9" name="Picture 17" hidden="1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0" name="Picture 16" hidden="1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1" name="Picture 17" hidden="1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2" name="Picture 16" hidden="1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3" name="Picture 17" hidden="1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4" name="Picture 16" hidden="1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5" name="Picture 17" hidden="1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6" name="Picture 16" hidden="1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7" name="Picture 17" hidden="1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18" name="Picture 16" hidden="1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19" name="Picture 17" hidden="1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0" name="Picture 16" hidden="1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1" name="Picture 17" hidden="1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2" name="Picture 16" hidden="1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3" name="Picture 17" hidden="1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4" name="Picture 16" hidden="1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5" name="Picture 17" hidden="1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6" name="Picture 16" hidden="1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7" name="Picture 17" hidden="1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8" name="Picture 16" hidden="1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9" name="Picture 17" hidden="1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0" name="Picture 16" hidden="1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1" name="Picture 17" hidden="1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2" name="Picture 16" hidden="1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3" name="Picture 17" hidden="1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4" name="Picture 16" hidden="1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5" name="Picture 17" hidden="1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6" name="Picture 16" hidden="1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7" name="Picture 17" hidden="1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38" name="Picture 16" hidden="1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39" name="Picture 17" hidden="1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40" name="Picture 16" hidden="1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41" name="Picture 17" hidden="1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2" name="Picture 16" hidden="1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3" name="Picture 17" hidden="1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4" name="Picture 16" hidden="1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5" name="Picture 17" hidden="1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6" name="Picture 16" hidden="1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7" name="Picture 17" hidden="1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8" name="Picture 16" hidden="1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9" name="Picture 17" hidden="1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0" name="Picture 16" hidden="1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1" name="Picture 17" hidden="1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2" name="Picture 16" hidden="1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3" name="Picture 17" hidden="1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4" name="Picture 16" hidden="1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5" name="Picture 17" hidden="1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6" name="Picture 16" hidden="1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7" name="Picture 17" hidden="1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58" name="Picture 16" hidden="1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59" name="Picture 17" hidden="1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60" name="Picture 16" hidden="1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61" name="Picture 17" hidden="1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2" name="Picture 16" hidden="1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3" name="Picture 17" hidden="1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4" name="Picture 16" hidden="1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5" name="Picture 17" hidden="1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6" name="Picture 16" hidden="1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7" name="Picture 17" hidden="1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8" name="Picture 16" hidden="1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9" name="Picture 17" hidden="1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0" name="Picture 16" hidden="1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1" name="Picture 17" hidden="1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2" name="Picture 16" hidden="1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3" name="Picture 17" hidden="1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4" name="Picture 16" hidden="1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5" name="Picture 17" hidden="1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6" name="Picture 16" hidden="1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7" name="Picture 17" hidden="1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78" name="Picture 16" hidden="1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79" name="Picture 17" hidden="1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80" name="Picture 16" hidden="1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81" name="Picture 17" hidden="1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2" name="Picture 16" hidden="1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3" name="Picture 17" hidden="1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4" name="Picture 16" hidden="1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5" name="Picture 17" hidden="1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6" name="Picture 16" hidden="1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7" name="Picture 17" hidden="1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8" name="Picture 16" hidden="1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9" name="Picture 17" hidden="1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0" name="Picture 16" hidden="1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1" name="Picture 17" hidden="1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2" name="Picture 16" hidden="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3" name="Picture 17" hidden="1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4" name="Picture 16" hidden="1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5" name="Picture 17" hidden="1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6" name="Picture 16" hidden="1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7" name="Picture 17" hidden="1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8" name="Picture 16" hidden="1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9" name="Picture 17" hidden="1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0" name="Picture 16" hidden="1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1" name="Picture 17" hidden="1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2" name="Picture 16" hidden="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3" name="Picture 17" hidden="1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4" name="Picture 16" hidden="1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5" name="Picture 17" hidden="1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6" name="Picture 16" hidden="1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7" name="Picture 17" hidden="1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8" name="Picture 16" hidden="1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9" name="Picture 17" hidden="1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0" name="Picture 16" hidden="1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1" name="Picture 17" hidden="1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2" name="Picture 16" hidden="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3" name="Picture 17" hidden="1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4" name="Picture 16" hidden="1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5" name="Picture 17" hidden="1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6" name="Picture 16" hidden="1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7" name="Picture 17" hidden="1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8" name="Picture 16" hidden="1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9" name="Picture 17" hidden="1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0" name="Picture 16" hidden="1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1" name="Picture 17" hidden="1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2" name="Picture 16" hidden="1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3" name="Picture 17" hidden="1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4" name="Picture 16" hidden="1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5" name="Picture 17" hidden="1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6" name="Picture 16" hidden="1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7" name="Picture 17" hidden="1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8" name="Picture 16" hidden="1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9" name="Picture 17" hidden="1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0" name="Picture 16" hidden="1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1" name="Picture 17" hidden="1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2" name="Picture 16" hidden="1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3" name="Picture 17" hidden="1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4" name="Picture 16" hidden="1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5" name="Picture 17" hidden="1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6" name="Picture 16" hidden="1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7" name="Picture 17" hidden="1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38" name="Picture 16" hidden="1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39" name="Picture 17" hidden="1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40" name="Picture 16" hidden="1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41" name="Picture 17" hidden="1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2" name="Picture 16" hidden="1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3" name="Picture 17" hidden="1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4" name="Picture 16" hidden="1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5" name="Picture 17" hidden="1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6" name="Picture 16" hidden="1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7" name="Picture 17" hidden="1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8" name="Picture 16" hidden="1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9" name="Picture 17" hidden="1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0" name="Picture 16" hidden="1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1" name="Picture 17" hidden="1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2" name="Picture 16" hidden="1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3" name="Picture 17" hidden="1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4" name="Picture 16" hidden="1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5" name="Picture 17" hidden="1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6" name="Picture 16" hidden="1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7" name="Picture 17" hidden="1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8" name="Picture 16" hidden="1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9" name="Picture 17" hidden="1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0" name="Picture 16" hidden="1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1" name="Picture 17" hidden="1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2" name="Picture 16" hidden="1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3" name="Picture 17" hidden="1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4" name="Picture 16" hidden="1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5" name="Picture 17" hidden="1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6" name="Picture 16" hidden="1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7" name="Picture 17" hidden="1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8" name="Picture 16" hidden="1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9" name="Picture 17" hidden="1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0" name="Picture 16" hidden="1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1" name="Picture 17" hidden="1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2" name="Picture 16" hidden="1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3" name="Picture 17" hidden="1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4" name="Picture 16" hidden="1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5" name="Picture 17" hidden="1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6" name="Picture 16" hidden="1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7" name="Picture 17" hidden="1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78" name="Picture 16" hidden="1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79" name="Picture 17" hidden="1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0" name="Picture 16" hidden="1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1" name="Picture 17" hidden="1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2" name="Picture 16" hidden="1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3" name="Picture 17" hidden="1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4" name="Picture 16" hidden="1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5" name="Picture 17" hidden="1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6" name="Picture 16" hidden="1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7" name="Picture 17" hidden="1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8" name="Picture 16" hidden="1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9" name="Picture 17" hidden="1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0" name="Picture 16" hidden="1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1" name="Picture 17" hidden="1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2" name="Picture 16" hidden="1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3" name="Picture 17" hidden="1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4" name="Picture 16" hidden="1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5" name="Picture 17" hidden="1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6" name="Picture 16" hidden="1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7" name="Picture 17" hidden="1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98" name="Picture 16" hidden="1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99" name="Picture 17" hidden="1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00" name="Picture 16" hidden="1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01" name="Picture 17" hidden="1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2" name="Picture 16" hidden="1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3" name="Picture 17" hidden="1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4" name="Picture 16" hidden="1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5" name="Picture 17" hidden="1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6" name="Picture 16" hidden="1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7" name="Picture 17" hidden="1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8" name="Picture 16" hidden="1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9" name="Picture 17" hidden="1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0" name="Picture 16" hidden="1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1" name="Picture 17" hidden="1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2" name="Picture 16" hidden="1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3" name="Picture 17" hidden="1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4" name="Picture 16" hidden="1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5" name="Picture 17" hidden="1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6" name="Picture 16" hidden="1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7" name="Picture 17" hidden="1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18" name="Picture 16" hidden="1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19" name="Picture 17" hidden="1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20" name="Picture 16" hidden="1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21" name="Picture 17" hidden="1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2" name="Picture 16" hidden="1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3" name="Picture 17" hidden="1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4" name="Picture 16" hidden="1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5" name="Picture 17" hidden="1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6" name="Picture 16" hidden="1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7" name="Picture 17" hidden="1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8" name="Picture 16" hidden="1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9" name="Picture 17" hidden="1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0" name="Picture 16" hidden="1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1" name="Picture 17" hidden="1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2" name="Picture 16" hidden="1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3" name="Picture 17" hidden="1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4" name="Picture 16" hidden="1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5" name="Picture 17" hidden="1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6" name="Picture 16" hidden="1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7" name="Picture 17" hidden="1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38" name="Picture 16" hidden="1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39" name="Picture 17" hidden="1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40" name="Picture 16" hidden="1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41" name="Picture 17" hidden="1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2" name="Picture 16" hidden="1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3" name="Picture 17" hidden="1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4" name="Picture 16" hidden="1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5" name="Picture 17" hidden="1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6" name="Picture 16" hidden="1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7" name="Picture 17" hidden="1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8" name="Picture 16" hidden="1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9" name="Picture 17" hidden="1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0" name="Picture 16" hidden="1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1" name="Picture 17" hidden="1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2" name="Picture 16" hidden="1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3" name="Picture 17" hidden="1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4" name="Picture 16" hidden="1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5" name="Picture 17" hidden="1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6" name="Picture 16" hidden="1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7" name="Picture 17" hidden="1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58" name="Picture 16" hidden="1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59" name="Picture 17" hidden="1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60" name="Picture 16" hidden="1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61" name="Picture 17" hidden="1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2" name="Picture 16" hidden="1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3" name="Picture 17" hidden="1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4" name="Picture 16" hidden="1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5" name="Picture 17" hidden="1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6" name="Picture 16" hidden="1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7" name="Picture 17" hidden="1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8" name="Picture 16" hidden="1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9" name="Picture 17" hidden="1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0" name="Picture 16" hidden="1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1" name="Picture 17" hidden="1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2" name="Picture 16" hidden="1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3" name="Picture 17" hidden="1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4" name="Picture 16" hidden="1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5" name="Picture 17" hidden="1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6" name="Picture 16" hidden="1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7" name="Picture 17" hidden="1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78" name="Picture 16" hidden="1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79" name="Picture 17" hidden="1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80" name="Picture 16" hidden="1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81" name="Picture 17" hidden="1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2" name="Picture 16" hidden="1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3" name="Picture 17" hidden="1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4" name="Picture 16" hidden="1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5" name="Picture 17" hidden="1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6" name="Picture 16" hidden="1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7" name="Picture 17" hidden="1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8" name="Picture 16" hidden="1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9" name="Picture 17" hidden="1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0" name="Picture 16" hidden="1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1" name="Picture 17" hidden="1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2" name="Picture 16" hidden="1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3" name="Picture 17" hidden="1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4" name="Picture 16" hidden="1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5" name="Picture 17" hidden="1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6" name="Picture 16" hidden="1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7" name="Picture 17" hidden="1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98" name="Picture 16" hidden="1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99" name="Picture 17" hidden="1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0" name="Picture 16" hidden="1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1" name="Picture 17" hidden="1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2" name="Picture 16" hidden="1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3" name="Picture 17" hidden="1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4" name="Picture 16" hidden="1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5" name="Picture 17" hidden="1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6" name="Picture 16" hidden="1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7" name="Picture 17" hidden="1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8" name="Picture 16" hidden="1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9" name="Picture 17" hidden="1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0" name="Picture 16" hidden="1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1" name="Picture 17" hidden="1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2" name="Picture 16" hidden="1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3" name="Picture 17" hidden="1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4" name="Picture 16" hidden="1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5" name="Picture 17" hidden="1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6" name="Picture 16" hidden="1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7" name="Picture 17" hidden="1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18" name="Picture 16" hidden="1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19" name="Picture 17" hidden="1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20" name="Picture 16" hidden="1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21" name="Picture 17" hidden="1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2" name="Picture 16" hidden="1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3" name="Picture 17" hidden="1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4" name="Picture 16" hidden="1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5" name="Picture 17" hidden="1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6" name="Picture 16" hidden="1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7" name="Picture 17" hidden="1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8" name="Picture 16" hidden="1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9" name="Picture 17" hidden="1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0" name="Picture 16" hidden="1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1" name="Picture 17" hidden="1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2" name="Picture 16" hidden="1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3" name="Picture 17" hidden="1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4" name="Picture 16" hidden="1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5" name="Picture 17" hidden="1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6" name="Picture 16" hidden="1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7" name="Picture 17" hidden="1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38" name="Picture 16" hidden="1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39" name="Picture 17" hidden="1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0" name="Picture 16" hidden="1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1" name="Picture 17" hidden="1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2" name="Picture 16" hidden="1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3" name="Picture 17" hidden="1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4" name="Picture 16" hidden="1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5" name="Picture 17" hidden="1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6" name="Picture 16" hidden="1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7" name="Picture 17" hidden="1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8" name="Picture 16" hidden="1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9" name="Picture 17" hidden="1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0" name="Picture 16" hidden="1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1" name="Picture 17" hidden="1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2" name="Picture 16" hidden="1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3" name="Picture 17" hidden="1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4" name="Picture 16" hidden="1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5" name="Picture 17" hidden="1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6" name="Picture 16" hidden="1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7" name="Picture 17" hidden="1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58" name="Picture 16" hidden="1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59" name="Picture 17" hidden="1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60" name="Picture 16" hidden="1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61" name="Picture 17" hidden="1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2" name="Picture 16" hidden="1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3" name="Picture 17" hidden="1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4" name="Picture 16" hidden="1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5" name="Picture 17" hidden="1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6" name="Picture 16" hidden="1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7" name="Picture 17" hidden="1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8" name="Picture 16" hidden="1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9" name="Picture 17" hidden="1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0" name="Picture 16" hidden="1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1" name="Picture 17" hidden="1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2" name="Picture 16" hidden="1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3" name="Picture 17" hidden="1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4" name="Picture 16" hidden="1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5" name="Picture 17" hidden="1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6" name="Picture 16" hidden="1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7" name="Picture 17" hidden="1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78" name="Picture 16" hidden="1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79" name="Picture 17" hidden="1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80" name="Picture 16" hidden="1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81" name="Picture 17" hidden="1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2" name="Picture 16" hidden="1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3" name="Picture 17" hidden="1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4" name="Picture 16" hidden="1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5" name="Picture 17" hidden="1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6" name="Picture 16" hidden="1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7" name="Picture 17" hidden="1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8" name="Picture 16" hidden="1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9" name="Picture 17" hidden="1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0" name="Picture 16" hidden="1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1" name="Picture 17" hidden="1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2" name="Picture 16" hidden="1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3" name="Picture 17" hidden="1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4" name="Picture 16" hidden="1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5" name="Picture 17" hidden="1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6" name="Picture 16" hidden="1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7" name="Picture 17" hidden="1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98" name="Picture 16" hidden="1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99" name="Picture 17" hidden="1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800" name="Picture 16" hidden="1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801" name="Picture 17" hidden="1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2" name="Picture 16" hidden="1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3" name="Picture 17" hidden="1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4" name="Picture 16" hidden="1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5" name="Picture 17" hidden="1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6" name="Picture 16" hidden="1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7" name="Picture 17" hidden="1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8" name="Picture 16" hidden="1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9" name="Picture 17" hidden="1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0" name="Picture 16" hidden="1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1" name="Picture 17" hidden="1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2" name="Picture 16" hidden="1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3" name="Picture 17" hidden="1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4" name="Picture 16" hidden="1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5" name="Picture 17" hidden="1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6" name="Picture 16" hidden="1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7" name="Picture 17" hidden="1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8" name="Picture 16" hidden="1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9" name="Picture 17" hidden="1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0" name="Picture 16" hidden="1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1" name="Picture 17" hidden="1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2" name="Picture 16" hidden="1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3" name="Picture 17" hidden="1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4" name="Picture 16" hidden="1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5" name="Picture 17" hidden="1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6" name="Picture 16" hidden="1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7" name="Picture 17" hidden="1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8" name="Picture 16" hidden="1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9" name="Picture 17" hidden="1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0" name="Picture 16" hidden="1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1" name="Picture 17" hidden="1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2" name="Picture 16" hidden="1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3" name="Picture 17" hidden="1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4" name="Picture 16" hidden="1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5" name="Picture 17" hidden="1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6" name="Picture 16" hidden="1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7" name="Picture 17" hidden="1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8" name="Picture 16" hidden="1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9" name="Picture 17" hidden="1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0" name="Picture 16" hidden="1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1" name="Picture 17" hidden="1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2" name="Picture 16" hidden="1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3" name="Picture 17" hidden="1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4" name="Picture 16" hidden="1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5" name="Picture 17" hidden="1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6" name="Picture 16" hidden="1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7" name="Picture 17" hidden="1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8" name="Picture 16" hidden="1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9" name="Picture 17" hidden="1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0" name="Picture 16" hidden="1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1" name="Picture 17" hidden="1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2" name="Picture 16" hidden="1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3" name="Picture 17" hidden="1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4" name="Picture 16" hidden="1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5" name="Picture 17" hidden="1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6" name="Picture 16" hidden="1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7" name="Picture 17" hidden="1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58" name="Picture 16" hidden="1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59" name="Picture 17" hidden="1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60" name="Picture 16" hidden="1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61" name="Picture 17" hidden="1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2" name="Picture 16" hidden="1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3" name="Picture 17" hidden="1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4" name="Picture 16" hidden="1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5" name="Picture 17" hidden="1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6" name="Picture 16" hidden="1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7" name="Picture 17" hidden="1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8" name="Picture 16" hidden="1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9" name="Picture 17" hidden="1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0" name="Picture 16" hidden="1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1" name="Picture 17" hidden="1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2" name="Picture 16" hidden="1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3" name="Picture 17" hidden="1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4" name="Picture 16" hidden="1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5" name="Picture 17" hidden="1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6" name="Picture 16" hidden="1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7" name="Picture 17" hidden="1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78" name="Picture 16" hidden="1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79" name="Picture 17" hidden="1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80" name="Picture 16" hidden="1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81" name="Picture 17" hidden="1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2" name="Picture 16" hidden="1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3" name="Picture 17" hidden="1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4" name="Picture 16" hidden="1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5" name="Picture 17" hidden="1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6" name="Picture 16" hidden="1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7" name="Picture 17" hidden="1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8" name="Picture 16" hidden="1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9" name="Picture 17" hidden="1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0" name="Picture 16" hidden="1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1" name="Picture 17" hidden="1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2" name="Picture 16" hidden="1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3" name="Picture 17" hidden="1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4" name="Picture 16" hidden="1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5" name="Picture 17" hidden="1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6" name="Picture 16" hidden="1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7" name="Picture 17" hidden="1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98" name="Picture 16" hidden="1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99" name="Picture 17" hidden="1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0" name="Picture 16" hidden="1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1" name="Picture 17" hidden="1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2" name="Picture 16" hidden="1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3" name="Picture 17" hidden="1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4" name="Picture 16" hidden="1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5" name="Picture 17" hidden="1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6" name="Picture 16" hidden="1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7" name="Picture 17" hidden="1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8" name="Picture 16" hidden="1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9" name="Picture 17" hidden="1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0" name="Picture 16" hidden="1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1" name="Picture 17" hidden="1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2" name="Picture 16" hidden="1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3" name="Picture 17" hidden="1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4" name="Picture 16" hidden="1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5" name="Picture 17" hidden="1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6" name="Picture 16" hidden="1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7" name="Picture 17" hidden="1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18" name="Picture 16" hidden="1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19" name="Picture 17" hidden="1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20" name="Picture 16" hidden="1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21" name="Picture 17" hidden="1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2" name="Picture 16" hidden="1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3" name="Picture 17" hidden="1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4" name="Picture 16" hidden="1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5" name="Picture 17" hidden="1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6" name="Picture 16" hidden="1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7" name="Picture 17" hidden="1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8" name="Picture 16" hidden="1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9" name="Picture 17" hidden="1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0" name="Picture 16" hidden="1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1" name="Picture 17" hidden="1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2" name="Picture 16" hidden="1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3" name="Picture 17" hidden="1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4" name="Picture 16" hidden="1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5" name="Picture 17" hidden="1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6" name="Picture 16" hidden="1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7" name="Picture 17" hidden="1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38" name="Picture 16" hidden="1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39" name="Picture 17" hidden="1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40" name="Picture 16" hidden="1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41" name="Picture 17" hidden="1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2" name="Picture 16" hidden="1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3" name="Picture 17" hidden="1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4" name="Picture 16" hidden="1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5" name="Picture 17" hidden="1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6" name="Picture 16" hidden="1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7" name="Picture 17" hidden="1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8" name="Picture 16" hidden="1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9" name="Picture 17" hidden="1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0" name="Picture 16" hidden="1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1" name="Picture 17" hidden="1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2" name="Picture 16" hidden="1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3" name="Picture 17" hidden="1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4" name="Picture 16" hidden="1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5" name="Picture 17" hidden="1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6" name="Picture 16" hidden="1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7" name="Picture 17" hidden="1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58" name="Picture 16" hidden="1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59" name="Picture 17" hidden="1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0" name="Picture 16" hidden="1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1" name="Picture 17" hidden="1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2" name="Picture 16" hidden="1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3" name="Picture 17" hidden="1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4" name="Picture 16" hidden="1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5" name="Picture 17" hidden="1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6" name="Picture 16" hidden="1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7" name="Picture 17" hidden="1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8" name="Picture 16" hidden="1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9" name="Picture 17" hidden="1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0" name="Picture 16" hidden="1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1" name="Picture 17" hidden="1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2" name="Picture 16" hidden="1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3" name="Picture 17" hidden="1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4" name="Picture 16" hidden="1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5" name="Picture 17" hidden="1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6" name="Picture 16" hidden="1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7" name="Picture 17" hidden="1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78" name="Picture 16" hidden="1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79" name="Picture 17" hidden="1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80" name="Picture 16" hidden="1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81" name="Picture 17" hidden="1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2" name="Picture 16" hidden="1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3" name="Picture 17" hidden="1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4" name="Picture 16" hidden="1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5" name="Picture 17" hidden="1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6" name="Picture 16" hidden="1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7" name="Picture 17" hidden="1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8" name="Picture 16" hidden="1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9" name="Picture 17" hidden="1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0" name="Picture 16" hidden="1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1" name="Picture 17" hidden="1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2" name="Picture 16" hidden="1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3" name="Picture 17" hidden="1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4" name="Picture 16" hidden="1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5" name="Picture 17" hidden="1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6" name="Picture 16" hidden="1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7" name="Picture 17" hidden="1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98" name="Picture 16" hidden="1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99" name="Picture 17" hidden="1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00" name="Picture 16" hidden="1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01" name="Picture 17" hidden="1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2" name="Picture 16" hidden="1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3" name="Picture 17" hidden="1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4" name="Picture 16" hidden="1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5" name="Picture 17" hidden="1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6" name="Picture 16" hidden="1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7" name="Picture 17" hidden="1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8" name="Picture 16" hidden="1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9" name="Picture 17" hidden="1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0" name="Picture 16" hidden="1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1" name="Picture 17" hidden="1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2" name="Picture 16" hidden="1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3" name="Picture 17" hidden="1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4" name="Picture 16" hidden="1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5" name="Picture 17" hidden="1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6" name="Picture 16" hidden="1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7" name="Picture 17" hidden="1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18" name="Picture 16" hidden="1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19" name="Picture 17" hidden="1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20" name="Picture 16" hidden="1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21" name="Picture 17" hidden="1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2" name="Picture 16" hidden="1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3" name="Picture 17" hidden="1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4" name="Picture 16" hidden="1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5" name="Picture 17" hidden="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6" name="Picture 16" hidden="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7" name="Picture 17" hidden="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8" name="Picture 16" hidden="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9" name="Picture 17" hidden="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0" name="Picture 16" hidden="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1" name="Picture 17" hidden="1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2" name="Picture 16" hidden="1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3" name="Picture 17" hidden="1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4" name="Picture 16" hidden="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5" name="Picture 17" hidden="1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6" name="Picture 16" hidden="1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7" name="Picture 17" hidden="1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38" name="Picture 16" hidden="1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39" name="Picture 17" hidden="1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40" name="Picture 16" hidden="1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41" name="Picture 17" hidden="1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2" name="Picture 16" hidden="1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3" name="Picture 17" hidden="1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4" name="Picture 16" hidden="1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5" name="Picture 17" hidden="1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6" name="Picture 16" hidden="1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7" name="Picture 17" hidden="1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8" name="Picture 16" hidden="1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9" name="Picture 17" hidden="1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0" name="Picture 16" hidden="1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1" name="Picture 17" hidden="1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2" name="Picture 16" hidden="1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3" name="Picture 17" hidden="1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4" name="Picture 16" hidden="1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5" name="Picture 17" hidden="1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6" name="Picture 16" hidden="1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7" name="Picture 17" hidden="1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58" name="Picture 16" hidden="1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59" name="Picture 17" hidden="1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0" name="Picture 16" hidden="1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1" name="Picture 17" hidden="1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2" name="Picture 16" hidden="1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3" name="Picture 17" hidden="1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4" name="Picture 16" hidden="1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5" name="Picture 17" hidden="1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6" name="Picture 16" hidden="1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7" name="Picture 17" hidden="1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8" name="Picture 16" hidden="1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9" name="Picture 17" hidden="1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0" name="Picture 16" hidden="1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1" name="Picture 17" hidden="1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2" name="Picture 16" hidden="1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3" name="Picture 17" hidden="1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4" name="Picture 16" hidden="1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5" name="Picture 17" hidden="1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6" name="Picture 16" hidden="1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7" name="Picture 17" hidden="1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78" name="Picture 16" hidden="1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79" name="Picture 17" hidden="1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0" name="Picture 16" hidden="1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1" name="Picture 17" hidden="1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2" name="Picture 16" hidden="1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3" name="Picture 17" hidden="1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4" name="Picture 16" hidden="1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5" name="Picture 17" hidden="1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6" name="Picture 16" hidden="1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7" name="Picture 17" hidden="1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8" name="Picture 16" hidden="1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9" name="Picture 17" hidden="1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0" name="Picture 16" hidden="1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1" name="Picture 17" hidden="1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2" name="Picture 16" hidden="1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3" name="Picture 17" hidden="1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4" name="Picture 16" hidden="1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5" name="Picture 17" hidden="1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6" name="Picture 16" hidden="1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7" name="Picture 17" hidden="1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98" name="Picture 16" hidden="1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99" name="Picture 17" hidden="1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0" name="Picture 16" hidden="1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1" name="Picture 17" hidden="1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2" name="Picture 16" hidden="1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3" name="Picture 17" hidden="1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4" name="Picture 16" hidden="1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5" name="Picture 17" hidden="1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6" name="Picture 16" hidden="1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7" name="Picture 17" hidden="1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8" name="Picture 16" hidden="1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9" name="Picture 17" hidden="1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0" name="Picture 16" hidden="1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1" name="Picture 17" hidden="1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2" name="Picture 16" hidden="1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3" name="Picture 17" hidden="1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4" name="Picture 16" hidden="1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5" name="Picture 17" hidden="1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6" name="Picture 16" hidden="1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7" name="Picture 17" hidden="1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8" name="Picture 16" hidden="1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9" name="Picture 17" hidden="1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20" name="Picture 16" hidden="1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21" name="Picture 17" hidden="1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2" name="Picture 16" hidden="1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3" name="Picture 17" hidden="1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4" name="Picture 16" hidden="1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5" name="Picture 17" hidden="1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6" name="Picture 16" hidden="1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7" name="Picture 17" hidden="1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8" name="Picture 16" hidden="1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9" name="Picture 17" hidden="1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0" name="Picture 16" hidden="1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1" name="Picture 17" hidden="1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2" name="Picture 16" hidden="1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3" name="Picture 17" hidden="1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4" name="Picture 16" hidden="1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5" name="Picture 17" hidden="1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6" name="Picture 16" hidden="1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7" name="Picture 17" hidden="1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38" name="Picture 16" hidden="1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39" name="Picture 17" hidden="1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40" name="Picture 16" hidden="1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41" name="Picture 17" hidden="1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2" name="Picture 16" hidden="1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3" name="Picture 17" hidden="1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4" name="Picture 16" hidden="1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5" name="Picture 17" hidden="1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6" name="Picture 16" hidden="1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7" name="Picture 17" hidden="1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8" name="Picture 16" hidden="1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9" name="Picture 17" hidden="1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0" name="Picture 16" hidden="1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1" name="Picture 17" hidden="1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2" name="Picture 16" hidden="1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3" name="Picture 17" hidden="1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4" name="Picture 16" hidden="1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5" name="Picture 17" hidden="1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6" name="Picture 16" hidden="1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7" name="Picture 17" hidden="1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8" name="Picture 16" hidden="1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9" name="Picture 17" hidden="1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60" name="Picture 16" hidden="1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61" name="Picture 17" hidden="1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2" name="Picture 16" hidden="1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3" name="Picture 17" hidden="1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4" name="Picture 16" hidden="1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5" name="Picture 17" hidden="1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6" name="Picture 16" hidden="1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7" name="Picture 17" hidden="1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8" name="Picture 16" hidden="1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9" name="Picture 17" hidden="1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0" name="Picture 16" hidden="1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1" name="Picture 17" hidden="1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2" name="Picture 16" hidden="1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3" name="Picture 17" hidden="1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4" name="Picture 16" hidden="1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5" name="Picture 17" hidden="1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6" name="Picture 16" hidden="1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7" name="Picture 17" hidden="1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78" name="Picture 16" hidden="1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79" name="Picture 17" hidden="1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80" name="Picture 16" hidden="1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81" name="Picture 17" hidden="1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2" name="Picture 16" hidden="1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3" name="Picture 17" hidden="1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4" name="Picture 16" hidden="1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5" name="Picture 17" hidden="1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6" name="Picture 16" hidden="1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7" name="Picture 17" hidden="1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8" name="Picture 16" hidden="1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9" name="Picture 17" hidden="1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0" name="Picture 16" hidden="1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1" name="Picture 17" hidden="1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2" name="Picture 16" hidden="1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3" name="Picture 17" hidden="1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4" name="Picture 16" hidden="1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5" name="Picture 17" hidden="1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6" name="Picture 16" hidden="1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7" name="Picture 17" hidden="1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8" name="Picture 16" hidden="1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9" name="Picture 17" hidden="1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0" name="Picture 16" hidden="1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1" name="Picture 17" hidden="1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2" name="Picture 16" hidden="1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3" name="Picture 17" hidden="1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4" name="Picture 16" hidden="1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5" name="Picture 17" hidden="1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6" name="Picture 16" hidden="1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7" name="Picture 17" hidden="1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8" name="Picture 16" hidden="1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9" name="Picture 17" hidden="1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0" name="Picture 16" hidden="1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1" name="Picture 17" hidden="1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2" name="Picture 16" hidden="1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3" name="Picture 17" hidden="1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4" name="Picture 16" hidden="1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5" name="Picture 17" hidden="1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6" name="Picture 16" hidden="1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7" name="Picture 17" hidden="1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8" name="Picture 16" hidden="1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9" name="Picture 17" hidden="1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0" name="Picture 16" hidden="1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1" name="Picture 17" hidden="1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2" name="Picture 16" hidden="1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3" name="Picture 17" hidden="1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4" name="Picture 16" hidden="1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5" name="Picture 17" hidden="1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6" name="Picture 16" hidden="1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7" name="Picture 17" hidden="1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8" name="Picture 16" hidden="1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9" name="Picture 17" hidden="1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0" name="Picture 16" hidden="1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1" name="Picture 17" hidden="1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2" name="Picture 16" hidden="1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3" name="Picture 17" hidden="1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4" name="Picture 16" hidden="1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5" name="Picture 17" hidden="1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6" name="Picture 16" hidden="1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7" name="Picture 17" hidden="1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38" name="Picture 16" hidden="1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39" name="Picture 17" hidden="1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40" name="Picture 16" hidden="1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41" name="Picture 17" hidden="1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2" name="Picture 16" hidden="1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3" name="Picture 17" hidden="1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4" name="Picture 16" hidden="1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5" name="Picture 17" hidden="1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6" name="Picture 16" hidden="1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7" name="Picture 17" hidden="1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8" name="Picture 16" hidden="1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9" name="Picture 17" hidden="1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0" name="Picture 16" hidden="1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1" name="Picture 17" hidden="1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2" name="Picture 16" hidden="1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3" name="Picture 17" hidden="1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4" name="Picture 16" hidden="1">
          <a:extLst>
            <a:ext uri="{FF2B5EF4-FFF2-40B4-BE49-F238E27FC236}">
              <a16:creationId xmlns="" xmlns:a16="http://schemas.microsoft.com/office/drawing/2014/main" id="{00000000-0008-0000-01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5" name="Picture 17" hidden="1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6" name="Picture 16" hidden="1">
          <a:extLst>
            <a:ext uri="{FF2B5EF4-FFF2-40B4-BE49-F238E27FC236}">
              <a16:creationId xmlns="" xmlns:a16="http://schemas.microsoft.com/office/drawing/2014/main" id="{00000000-0008-0000-01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7" name="Picture 17" hidden="1">
          <a:extLst>
            <a:ext uri="{FF2B5EF4-FFF2-40B4-BE49-F238E27FC236}">
              <a16:creationId xmlns="" xmlns:a16="http://schemas.microsoft.com/office/drawing/2014/main" id="{00000000-0008-0000-01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58" name="Picture 16" hidden="1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59" name="Picture 17" hidden="1">
          <a:extLst>
            <a:ext uri="{FF2B5EF4-FFF2-40B4-BE49-F238E27FC236}">
              <a16:creationId xmlns="" xmlns:a16="http://schemas.microsoft.com/office/drawing/2014/main" id="{00000000-0008-0000-01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60" name="Picture 16" hidden="1">
          <a:extLst>
            <a:ext uri="{FF2B5EF4-FFF2-40B4-BE49-F238E27FC236}">
              <a16:creationId xmlns="" xmlns:a16="http://schemas.microsoft.com/office/drawing/2014/main" id="{00000000-0008-0000-01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61" name="Picture 17" hidden="1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2" name="Picture 16" hidden="1">
          <a:extLst>
            <a:ext uri="{FF2B5EF4-FFF2-40B4-BE49-F238E27FC236}">
              <a16:creationId xmlns="" xmlns:a16="http://schemas.microsoft.com/office/drawing/2014/main" id="{00000000-0008-0000-01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3" name="Picture 17" hidden="1">
          <a:extLst>
            <a:ext uri="{FF2B5EF4-FFF2-40B4-BE49-F238E27FC236}">
              <a16:creationId xmlns="" xmlns:a16="http://schemas.microsoft.com/office/drawing/2014/main" id="{00000000-0008-0000-01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4" name="Picture 16" hidden="1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5" name="Picture 17" hidden="1">
          <a:extLst>
            <a:ext uri="{FF2B5EF4-FFF2-40B4-BE49-F238E27FC236}">
              <a16:creationId xmlns="" xmlns:a16="http://schemas.microsoft.com/office/drawing/2014/main" id="{00000000-0008-0000-01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6" name="Picture 16" hidden="1">
          <a:extLst>
            <a:ext uri="{FF2B5EF4-FFF2-40B4-BE49-F238E27FC236}">
              <a16:creationId xmlns="" xmlns:a16="http://schemas.microsoft.com/office/drawing/2014/main" id="{00000000-0008-0000-01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7" name="Picture 17" hidden="1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8" name="Picture 16" hidden="1">
          <a:extLst>
            <a:ext uri="{FF2B5EF4-FFF2-40B4-BE49-F238E27FC236}">
              <a16:creationId xmlns="" xmlns:a16="http://schemas.microsoft.com/office/drawing/2014/main" id="{00000000-0008-0000-01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9" name="Picture 17" hidden="1">
          <a:extLst>
            <a:ext uri="{FF2B5EF4-FFF2-40B4-BE49-F238E27FC236}">
              <a16:creationId xmlns="" xmlns:a16="http://schemas.microsoft.com/office/drawing/2014/main" id="{00000000-0008-0000-01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0" name="Picture 16" hidden="1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1" name="Picture 17" hidden="1">
          <a:extLst>
            <a:ext uri="{FF2B5EF4-FFF2-40B4-BE49-F238E27FC236}">
              <a16:creationId xmlns="" xmlns:a16="http://schemas.microsoft.com/office/drawing/2014/main" id="{00000000-0008-0000-01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2" name="Picture 16" hidden="1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3" name="Picture 17" hidden="1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4" name="Picture 16" hidden="1">
          <a:extLst>
            <a:ext uri="{FF2B5EF4-FFF2-40B4-BE49-F238E27FC236}">
              <a16:creationId xmlns="" xmlns:a16="http://schemas.microsoft.com/office/drawing/2014/main" id="{00000000-0008-0000-01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5" name="Picture 17" hidden="1">
          <a:extLst>
            <a:ext uri="{FF2B5EF4-FFF2-40B4-BE49-F238E27FC236}">
              <a16:creationId xmlns="" xmlns:a16="http://schemas.microsoft.com/office/drawing/2014/main" id="{00000000-0008-0000-01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6" name="Picture 16" hidden="1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7" name="Picture 17" hidden="1">
          <a:extLst>
            <a:ext uri="{FF2B5EF4-FFF2-40B4-BE49-F238E27FC236}">
              <a16:creationId xmlns="" xmlns:a16="http://schemas.microsoft.com/office/drawing/2014/main" id="{00000000-0008-0000-01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78" name="Picture 16" hidden="1">
          <a:extLst>
            <a:ext uri="{FF2B5EF4-FFF2-40B4-BE49-F238E27FC236}">
              <a16:creationId xmlns="" xmlns:a16="http://schemas.microsoft.com/office/drawing/2014/main" id="{00000000-0008-0000-01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79" name="Picture 17" hidden="1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0" name="Picture 16" hidden="1">
          <a:extLst>
            <a:ext uri="{FF2B5EF4-FFF2-40B4-BE49-F238E27FC236}">
              <a16:creationId xmlns="" xmlns:a16="http://schemas.microsoft.com/office/drawing/2014/main" id="{00000000-0008-0000-01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1" name="Picture 17" hidden="1">
          <a:extLst>
            <a:ext uri="{FF2B5EF4-FFF2-40B4-BE49-F238E27FC236}">
              <a16:creationId xmlns="" xmlns:a16="http://schemas.microsoft.com/office/drawing/2014/main" id="{00000000-0008-0000-01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2" name="Picture 16" hidden="1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3" name="Picture 17" hidden="1">
          <a:extLst>
            <a:ext uri="{FF2B5EF4-FFF2-40B4-BE49-F238E27FC236}">
              <a16:creationId xmlns="" xmlns:a16="http://schemas.microsoft.com/office/drawing/2014/main" id="{00000000-0008-0000-01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4" name="Picture 16" hidden="1">
          <a:extLst>
            <a:ext uri="{FF2B5EF4-FFF2-40B4-BE49-F238E27FC236}">
              <a16:creationId xmlns="" xmlns:a16="http://schemas.microsoft.com/office/drawing/2014/main" id="{00000000-0008-0000-01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5" name="Picture 17" hidden="1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6" name="Picture 16" hidden="1">
          <a:extLst>
            <a:ext uri="{FF2B5EF4-FFF2-40B4-BE49-F238E27FC236}">
              <a16:creationId xmlns="" xmlns:a16="http://schemas.microsoft.com/office/drawing/2014/main" id="{00000000-0008-0000-01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7" name="Picture 17" hidden="1">
          <a:extLst>
            <a:ext uri="{FF2B5EF4-FFF2-40B4-BE49-F238E27FC236}">
              <a16:creationId xmlns="" xmlns:a16="http://schemas.microsoft.com/office/drawing/2014/main" id="{00000000-0008-0000-01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8" name="Picture 16" hidden="1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9" name="Picture 17" hidden="1">
          <a:extLst>
            <a:ext uri="{FF2B5EF4-FFF2-40B4-BE49-F238E27FC236}">
              <a16:creationId xmlns="" xmlns:a16="http://schemas.microsoft.com/office/drawing/2014/main" id="{00000000-0008-0000-01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0" name="Picture 16" hidden="1">
          <a:extLst>
            <a:ext uri="{FF2B5EF4-FFF2-40B4-BE49-F238E27FC236}">
              <a16:creationId xmlns="" xmlns:a16="http://schemas.microsoft.com/office/drawing/2014/main" id="{00000000-0008-0000-01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1" name="Picture 17" hidden="1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2" name="Picture 16" hidden="1">
          <a:extLst>
            <a:ext uri="{FF2B5EF4-FFF2-40B4-BE49-F238E27FC236}">
              <a16:creationId xmlns="" xmlns:a16="http://schemas.microsoft.com/office/drawing/2014/main" id="{00000000-0008-0000-01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3" name="Picture 17" hidden="1">
          <a:extLst>
            <a:ext uri="{FF2B5EF4-FFF2-40B4-BE49-F238E27FC236}">
              <a16:creationId xmlns="" xmlns:a16="http://schemas.microsoft.com/office/drawing/2014/main" id="{00000000-0008-0000-01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4" name="Picture 16" hidden="1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5" name="Picture 17" hidden="1">
          <a:extLst>
            <a:ext uri="{FF2B5EF4-FFF2-40B4-BE49-F238E27FC236}">
              <a16:creationId xmlns="" xmlns:a16="http://schemas.microsoft.com/office/drawing/2014/main" id="{00000000-0008-0000-01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6" name="Picture 16" hidden="1">
          <a:extLst>
            <a:ext uri="{FF2B5EF4-FFF2-40B4-BE49-F238E27FC236}">
              <a16:creationId xmlns="" xmlns:a16="http://schemas.microsoft.com/office/drawing/2014/main" id="{00000000-0008-0000-01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7" name="Picture 17" hidden="1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98" name="Picture 16" hidden="1">
          <a:extLst>
            <a:ext uri="{FF2B5EF4-FFF2-40B4-BE49-F238E27FC236}">
              <a16:creationId xmlns="" xmlns:a16="http://schemas.microsoft.com/office/drawing/2014/main" id="{00000000-0008-0000-01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99" name="Picture 17" hidden="1">
          <a:extLst>
            <a:ext uri="{FF2B5EF4-FFF2-40B4-BE49-F238E27FC236}">
              <a16:creationId xmlns="" xmlns:a16="http://schemas.microsoft.com/office/drawing/2014/main" id="{00000000-0008-0000-01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00" name="Picture 16" hidden="1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01" name="Picture 17" hidden="1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2" name="Picture 16" hidden="1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3" name="Picture 17" hidden="1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4" name="Picture 16" hidden="1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5" name="Picture 17" hidden="1">
          <a:extLst>
            <a:ext uri="{FF2B5EF4-FFF2-40B4-BE49-F238E27FC236}">
              <a16:creationId xmlns="" xmlns:a16="http://schemas.microsoft.com/office/drawing/2014/main" id="{00000000-0008-0000-01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6" name="Picture 16" hidden="1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7" name="Picture 17" hidden="1">
          <a:extLst>
            <a:ext uri="{FF2B5EF4-FFF2-40B4-BE49-F238E27FC236}">
              <a16:creationId xmlns="" xmlns:a16="http://schemas.microsoft.com/office/drawing/2014/main" id="{00000000-0008-0000-01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8" name="Picture 16" hidden="1">
          <a:extLst>
            <a:ext uri="{FF2B5EF4-FFF2-40B4-BE49-F238E27FC236}">
              <a16:creationId xmlns="" xmlns:a16="http://schemas.microsoft.com/office/drawing/2014/main" id="{00000000-0008-0000-01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9" name="Picture 17" hidden="1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0" name="Picture 16" hidden="1">
          <a:extLst>
            <a:ext uri="{FF2B5EF4-FFF2-40B4-BE49-F238E27FC236}">
              <a16:creationId xmlns="" xmlns:a16="http://schemas.microsoft.com/office/drawing/2014/main" id="{00000000-0008-0000-01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1" name="Picture 17" hidden="1">
          <a:extLst>
            <a:ext uri="{FF2B5EF4-FFF2-40B4-BE49-F238E27FC236}">
              <a16:creationId xmlns="" xmlns:a16="http://schemas.microsoft.com/office/drawing/2014/main" id="{00000000-0008-0000-01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2" name="Picture 16" hidden="1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3" name="Picture 17" hidden="1">
          <a:extLst>
            <a:ext uri="{FF2B5EF4-FFF2-40B4-BE49-F238E27FC236}">
              <a16:creationId xmlns="" xmlns:a16="http://schemas.microsoft.com/office/drawing/2014/main" id="{00000000-0008-0000-01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4" name="Picture 16" hidden="1">
          <a:extLst>
            <a:ext uri="{FF2B5EF4-FFF2-40B4-BE49-F238E27FC236}">
              <a16:creationId xmlns="" xmlns:a16="http://schemas.microsoft.com/office/drawing/2014/main" id="{00000000-0008-0000-01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5" name="Picture 17" hidden="1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6" name="Picture 16" hidden="1">
          <a:extLst>
            <a:ext uri="{FF2B5EF4-FFF2-40B4-BE49-F238E27FC236}">
              <a16:creationId xmlns="" xmlns:a16="http://schemas.microsoft.com/office/drawing/2014/main" id="{00000000-0008-0000-01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7" name="Picture 17" hidden="1">
          <a:extLst>
            <a:ext uri="{FF2B5EF4-FFF2-40B4-BE49-F238E27FC236}">
              <a16:creationId xmlns="" xmlns:a16="http://schemas.microsoft.com/office/drawing/2014/main" id="{00000000-0008-0000-01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18" name="Picture 16" hidden="1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19" name="Picture 17" hidden="1">
          <a:extLst>
            <a:ext uri="{FF2B5EF4-FFF2-40B4-BE49-F238E27FC236}">
              <a16:creationId xmlns="" xmlns:a16="http://schemas.microsoft.com/office/drawing/2014/main" id="{00000000-0008-0000-01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20" name="Picture 16" hidden="1">
          <a:extLst>
            <a:ext uri="{FF2B5EF4-FFF2-40B4-BE49-F238E27FC236}">
              <a16:creationId xmlns="" xmlns:a16="http://schemas.microsoft.com/office/drawing/2014/main" id="{00000000-0008-0000-01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21" name="Picture 17" hidden="1">
          <a:extLst>
            <a:ext uri="{FF2B5EF4-FFF2-40B4-BE49-F238E27FC236}">
              <a16:creationId xmlns="" xmlns:a16="http://schemas.microsoft.com/office/drawing/2014/main" id="{00000000-0008-0000-01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2" name="Picture 16" hidden="1">
          <a:extLst>
            <a:ext uri="{FF2B5EF4-FFF2-40B4-BE49-F238E27FC236}">
              <a16:creationId xmlns="" xmlns:a16="http://schemas.microsoft.com/office/drawing/2014/main" id="{00000000-0008-0000-01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3" name="Picture 17" hidden="1">
          <a:extLst>
            <a:ext uri="{FF2B5EF4-FFF2-40B4-BE49-F238E27FC236}">
              <a16:creationId xmlns="" xmlns:a16="http://schemas.microsoft.com/office/drawing/2014/main" id="{00000000-0008-0000-01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4" name="Picture 16" hidden="1">
          <a:extLst>
            <a:ext uri="{FF2B5EF4-FFF2-40B4-BE49-F238E27FC236}">
              <a16:creationId xmlns="" xmlns:a16="http://schemas.microsoft.com/office/drawing/2014/main" id="{00000000-0008-0000-01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5" name="Picture 17" hidden="1">
          <a:extLst>
            <a:ext uri="{FF2B5EF4-FFF2-40B4-BE49-F238E27FC236}">
              <a16:creationId xmlns="" xmlns:a16="http://schemas.microsoft.com/office/drawing/2014/main" id="{00000000-0008-0000-01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6" name="Picture 16" hidden="1">
          <a:extLst>
            <a:ext uri="{FF2B5EF4-FFF2-40B4-BE49-F238E27FC236}">
              <a16:creationId xmlns="" xmlns:a16="http://schemas.microsoft.com/office/drawing/2014/main" id="{00000000-0008-0000-01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7" name="Picture 17" hidden="1">
          <a:extLst>
            <a:ext uri="{FF2B5EF4-FFF2-40B4-BE49-F238E27FC236}">
              <a16:creationId xmlns="" xmlns:a16="http://schemas.microsoft.com/office/drawing/2014/main" id="{00000000-0008-0000-01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8" name="Picture 16" hidden="1">
          <a:extLst>
            <a:ext uri="{FF2B5EF4-FFF2-40B4-BE49-F238E27FC236}">
              <a16:creationId xmlns="" xmlns:a16="http://schemas.microsoft.com/office/drawing/2014/main" id="{00000000-0008-0000-01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9" name="Picture 17" hidden="1">
          <a:extLst>
            <a:ext uri="{FF2B5EF4-FFF2-40B4-BE49-F238E27FC236}">
              <a16:creationId xmlns="" xmlns:a16="http://schemas.microsoft.com/office/drawing/2014/main" id="{00000000-0008-0000-01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0" name="Picture 16" hidden="1">
          <a:extLst>
            <a:ext uri="{FF2B5EF4-FFF2-40B4-BE49-F238E27FC236}">
              <a16:creationId xmlns="" xmlns:a16="http://schemas.microsoft.com/office/drawing/2014/main" id="{00000000-0008-0000-01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1" name="Picture 17" hidden="1">
          <a:extLst>
            <a:ext uri="{FF2B5EF4-FFF2-40B4-BE49-F238E27FC236}">
              <a16:creationId xmlns="" xmlns:a16="http://schemas.microsoft.com/office/drawing/2014/main" id="{00000000-0008-0000-01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2" name="Picture 16" hidden="1">
          <a:extLst>
            <a:ext uri="{FF2B5EF4-FFF2-40B4-BE49-F238E27FC236}">
              <a16:creationId xmlns="" xmlns:a16="http://schemas.microsoft.com/office/drawing/2014/main" id="{00000000-0008-0000-01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3" name="Picture 17" hidden="1">
          <a:extLst>
            <a:ext uri="{FF2B5EF4-FFF2-40B4-BE49-F238E27FC236}">
              <a16:creationId xmlns="" xmlns:a16="http://schemas.microsoft.com/office/drawing/2014/main" id="{00000000-0008-0000-01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4" name="Picture 16" hidden="1">
          <a:extLst>
            <a:ext uri="{FF2B5EF4-FFF2-40B4-BE49-F238E27FC236}">
              <a16:creationId xmlns="" xmlns:a16="http://schemas.microsoft.com/office/drawing/2014/main" id="{00000000-0008-0000-01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5" name="Picture 17" hidden="1">
          <a:extLst>
            <a:ext uri="{FF2B5EF4-FFF2-40B4-BE49-F238E27FC236}">
              <a16:creationId xmlns="" xmlns:a16="http://schemas.microsoft.com/office/drawing/2014/main" id="{00000000-0008-0000-01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6" name="Picture 16" hidden="1">
          <a:extLst>
            <a:ext uri="{FF2B5EF4-FFF2-40B4-BE49-F238E27FC236}">
              <a16:creationId xmlns="" xmlns:a16="http://schemas.microsoft.com/office/drawing/2014/main" id="{00000000-0008-0000-01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7" name="Picture 17" hidden="1">
          <a:extLst>
            <a:ext uri="{FF2B5EF4-FFF2-40B4-BE49-F238E27FC236}">
              <a16:creationId xmlns="" xmlns:a16="http://schemas.microsoft.com/office/drawing/2014/main" id="{00000000-0008-0000-01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38" name="Picture 16" hidden="1">
          <a:extLst>
            <a:ext uri="{FF2B5EF4-FFF2-40B4-BE49-F238E27FC236}">
              <a16:creationId xmlns="" xmlns:a16="http://schemas.microsoft.com/office/drawing/2014/main" id="{00000000-0008-0000-01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39" name="Picture 17" hidden="1">
          <a:extLst>
            <a:ext uri="{FF2B5EF4-FFF2-40B4-BE49-F238E27FC236}">
              <a16:creationId xmlns="" xmlns:a16="http://schemas.microsoft.com/office/drawing/2014/main" id="{00000000-0008-0000-01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40" name="Picture 16" hidden="1">
          <a:extLst>
            <a:ext uri="{FF2B5EF4-FFF2-40B4-BE49-F238E27FC236}">
              <a16:creationId xmlns="" xmlns:a16="http://schemas.microsoft.com/office/drawing/2014/main" id="{00000000-0008-0000-01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41" name="Picture 17" hidden="1">
          <a:extLst>
            <a:ext uri="{FF2B5EF4-FFF2-40B4-BE49-F238E27FC236}">
              <a16:creationId xmlns="" xmlns:a16="http://schemas.microsoft.com/office/drawing/2014/main" id="{00000000-0008-0000-01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2" name="Picture 16" hidden="1">
          <a:extLst>
            <a:ext uri="{FF2B5EF4-FFF2-40B4-BE49-F238E27FC236}">
              <a16:creationId xmlns="" xmlns:a16="http://schemas.microsoft.com/office/drawing/2014/main" id="{00000000-0008-0000-01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3" name="Picture 17" hidden="1">
          <a:extLst>
            <a:ext uri="{FF2B5EF4-FFF2-40B4-BE49-F238E27FC236}">
              <a16:creationId xmlns="" xmlns:a16="http://schemas.microsoft.com/office/drawing/2014/main" id="{00000000-0008-0000-01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4" name="Picture 16" hidden="1">
          <a:extLst>
            <a:ext uri="{FF2B5EF4-FFF2-40B4-BE49-F238E27FC236}">
              <a16:creationId xmlns="" xmlns:a16="http://schemas.microsoft.com/office/drawing/2014/main" id="{00000000-0008-0000-01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5" name="Picture 17" hidden="1">
          <a:extLst>
            <a:ext uri="{FF2B5EF4-FFF2-40B4-BE49-F238E27FC236}">
              <a16:creationId xmlns="" xmlns:a16="http://schemas.microsoft.com/office/drawing/2014/main" id="{00000000-0008-0000-01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6" name="Picture 16" hidden="1">
          <a:extLst>
            <a:ext uri="{FF2B5EF4-FFF2-40B4-BE49-F238E27FC236}">
              <a16:creationId xmlns="" xmlns:a16="http://schemas.microsoft.com/office/drawing/2014/main" id="{00000000-0008-0000-01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7" name="Picture 17" hidden="1">
          <a:extLst>
            <a:ext uri="{FF2B5EF4-FFF2-40B4-BE49-F238E27FC236}">
              <a16:creationId xmlns="" xmlns:a16="http://schemas.microsoft.com/office/drawing/2014/main" id="{00000000-0008-0000-01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8" name="Picture 16" hidden="1">
          <a:extLst>
            <a:ext uri="{FF2B5EF4-FFF2-40B4-BE49-F238E27FC236}">
              <a16:creationId xmlns="" xmlns:a16="http://schemas.microsoft.com/office/drawing/2014/main" id="{00000000-0008-0000-01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9" name="Picture 17" hidden="1">
          <a:extLst>
            <a:ext uri="{FF2B5EF4-FFF2-40B4-BE49-F238E27FC236}">
              <a16:creationId xmlns="" xmlns:a16="http://schemas.microsoft.com/office/drawing/2014/main" id="{00000000-0008-0000-01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0" name="Picture 16" hidden="1">
          <a:extLst>
            <a:ext uri="{FF2B5EF4-FFF2-40B4-BE49-F238E27FC236}">
              <a16:creationId xmlns="" xmlns:a16="http://schemas.microsoft.com/office/drawing/2014/main" id="{00000000-0008-0000-01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1" name="Picture 17" hidden="1">
          <a:extLst>
            <a:ext uri="{FF2B5EF4-FFF2-40B4-BE49-F238E27FC236}">
              <a16:creationId xmlns="" xmlns:a16="http://schemas.microsoft.com/office/drawing/2014/main" id="{00000000-0008-0000-01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2" name="Picture 16" hidden="1">
          <a:extLst>
            <a:ext uri="{FF2B5EF4-FFF2-40B4-BE49-F238E27FC236}">
              <a16:creationId xmlns="" xmlns:a16="http://schemas.microsoft.com/office/drawing/2014/main" id="{00000000-0008-0000-01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3" name="Picture 17" hidden="1">
          <a:extLst>
            <a:ext uri="{FF2B5EF4-FFF2-40B4-BE49-F238E27FC236}">
              <a16:creationId xmlns="" xmlns:a16="http://schemas.microsoft.com/office/drawing/2014/main" id="{00000000-0008-0000-01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4" name="Picture 16" hidden="1">
          <a:extLst>
            <a:ext uri="{FF2B5EF4-FFF2-40B4-BE49-F238E27FC236}">
              <a16:creationId xmlns="" xmlns:a16="http://schemas.microsoft.com/office/drawing/2014/main" id="{00000000-0008-0000-01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5" name="Picture 17" hidden="1">
          <a:extLst>
            <a:ext uri="{FF2B5EF4-FFF2-40B4-BE49-F238E27FC236}">
              <a16:creationId xmlns="" xmlns:a16="http://schemas.microsoft.com/office/drawing/2014/main" id="{00000000-0008-0000-01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6" name="Picture 16" hidden="1">
          <a:extLst>
            <a:ext uri="{FF2B5EF4-FFF2-40B4-BE49-F238E27FC236}">
              <a16:creationId xmlns="" xmlns:a16="http://schemas.microsoft.com/office/drawing/2014/main" id="{00000000-0008-0000-01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7" name="Picture 17" hidden="1">
          <a:extLst>
            <a:ext uri="{FF2B5EF4-FFF2-40B4-BE49-F238E27FC236}">
              <a16:creationId xmlns="" xmlns:a16="http://schemas.microsoft.com/office/drawing/2014/main" id="{00000000-0008-0000-01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58" name="Picture 16" hidden="1">
          <a:extLst>
            <a:ext uri="{FF2B5EF4-FFF2-40B4-BE49-F238E27FC236}">
              <a16:creationId xmlns="" xmlns:a16="http://schemas.microsoft.com/office/drawing/2014/main" id="{00000000-0008-0000-01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59" name="Picture 17" hidden="1">
          <a:extLst>
            <a:ext uri="{FF2B5EF4-FFF2-40B4-BE49-F238E27FC236}">
              <a16:creationId xmlns="" xmlns:a16="http://schemas.microsoft.com/office/drawing/2014/main" id="{00000000-0008-0000-01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60" name="Picture 16" hidden="1">
          <a:extLst>
            <a:ext uri="{FF2B5EF4-FFF2-40B4-BE49-F238E27FC236}">
              <a16:creationId xmlns="" xmlns:a16="http://schemas.microsoft.com/office/drawing/2014/main" id="{00000000-0008-0000-01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61" name="Picture 17" hidden="1">
          <a:extLst>
            <a:ext uri="{FF2B5EF4-FFF2-40B4-BE49-F238E27FC236}">
              <a16:creationId xmlns="" xmlns:a16="http://schemas.microsoft.com/office/drawing/2014/main" id="{00000000-0008-0000-01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2" name="Picture 16" hidden="1">
          <a:extLst>
            <a:ext uri="{FF2B5EF4-FFF2-40B4-BE49-F238E27FC236}">
              <a16:creationId xmlns="" xmlns:a16="http://schemas.microsoft.com/office/drawing/2014/main" id="{00000000-0008-0000-01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3" name="Picture 17" hidden="1">
          <a:extLst>
            <a:ext uri="{FF2B5EF4-FFF2-40B4-BE49-F238E27FC236}">
              <a16:creationId xmlns="" xmlns:a16="http://schemas.microsoft.com/office/drawing/2014/main" id="{00000000-0008-0000-01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4" name="Picture 16" hidden="1">
          <a:extLst>
            <a:ext uri="{FF2B5EF4-FFF2-40B4-BE49-F238E27FC236}">
              <a16:creationId xmlns="" xmlns:a16="http://schemas.microsoft.com/office/drawing/2014/main" id="{00000000-0008-0000-01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5" name="Picture 17" hidden="1">
          <a:extLst>
            <a:ext uri="{FF2B5EF4-FFF2-40B4-BE49-F238E27FC236}">
              <a16:creationId xmlns="" xmlns:a16="http://schemas.microsoft.com/office/drawing/2014/main" id="{00000000-0008-0000-01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6" name="Picture 16" hidden="1">
          <a:extLst>
            <a:ext uri="{FF2B5EF4-FFF2-40B4-BE49-F238E27FC236}">
              <a16:creationId xmlns="" xmlns:a16="http://schemas.microsoft.com/office/drawing/2014/main" id="{00000000-0008-0000-01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7" name="Picture 17" hidden="1">
          <a:extLst>
            <a:ext uri="{FF2B5EF4-FFF2-40B4-BE49-F238E27FC236}">
              <a16:creationId xmlns="" xmlns:a16="http://schemas.microsoft.com/office/drawing/2014/main" id="{00000000-0008-0000-01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8" name="Picture 16" hidden="1">
          <a:extLst>
            <a:ext uri="{FF2B5EF4-FFF2-40B4-BE49-F238E27FC236}">
              <a16:creationId xmlns="" xmlns:a16="http://schemas.microsoft.com/office/drawing/2014/main" id="{00000000-0008-0000-01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9" name="Picture 17" hidden="1">
          <a:extLst>
            <a:ext uri="{FF2B5EF4-FFF2-40B4-BE49-F238E27FC236}">
              <a16:creationId xmlns="" xmlns:a16="http://schemas.microsoft.com/office/drawing/2014/main" id="{00000000-0008-0000-01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0" name="Picture 16" hidden="1">
          <a:extLst>
            <a:ext uri="{FF2B5EF4-FFF2-40B4-BE49-F238E27FC236}">
              <a16:creationId xmlns="" xmlns:a16="http://schemas.microsoft.com/office/drawing/2014/main" id="{00000000-0008-0000-01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1" name="Picture 17" hidden="1">
          <a:extLst>
            <a:ext uri="{FF2B5EF4-FFF2-40B4-BE49-F238E27FC236}">
              <a16:creationId xmlns="" xmlns:a16="http://schemas.microsoft.com/office/drawing/2014/main" id="{00000000-0008-0000-01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2" name="Picture 16" hidden="1">
          <a:extLst>
            <a:ext uri="{FF2B5EF4-FFF2-40B4-BE49-F238E27FC236}">
              <a16:creationId xmlns="" xmlns:a16="http://schemas.microsoft.com/office/drawing/2014/main" id="{00000000-0008-0000-01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3" name="Picture 17" hidden="1">
          <a:extLst>
            <a:ext uri="{FF2B5EF4-FFF2-40B4-BE49-F238E27FC236}">
              <a16:creationId xmlns="" xmlns:a16="http://schemas.microsoft.com/office/drawing/2014/main" id="{00000000-0008-0000-01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4" name="Picture 16" hidden="1">
          <a:extLst>
            <a:ext uri="{FF2B5EF4-FFF2-40B4-BE49-F238E27FC236}">
              <a16:creationId xmlns="" xmlns:a16="http://schemas.microsoft.com/office/drawing/2014/main" id="{00000000-0008-0000-01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5" name="Picture 17" hidden="1">
          <a:extLst>
            <a:ext uri="{FF2B5EF4-FFF2-40B4-BE49-F238E27FC236}">
              <a16:creationId xmlns="" xmlns:a16="http://schemas.microsoft.com/office/drawing/2014/main" id="{00000000-0008-0000-01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6" name="Picture 16" hidden="1">
          <a:extLst>
            <a:ext uri="{FF2B5EF4-FFF2-40B4-BE49-F238E27FC236}">
              <a16:creationId xmlns="" xmlns:a16="http://schemas.microsoft.com/office/drawing/2014/main" id="{00000000-0008-0000-01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7" name="Picture 17" hidden="1">
          <a:extLst>
            <a:ext uri="{FF2B5EF4-FFF2-40B4-BE49-F238E27FC236}">
              <a16:creationId xmlns="" xmlns:a16="http://schemas.microsoft.com/office/drawing/2014/main" id="{00000000-0008-0000-01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78" name="Picture 16" hidden="1">
          <a:extLst>
            <a:ext uri="{FF2B5EF4-FFF2-40B4-BE49-F238E27FC236}">
              <a16:creationId xmlns="" xmlns:a16="http://schemas.microsoft.com/office/drawing/2014/main" id="{00000000-0008-0000-01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79" name="Picture 17" hidden="1">
          <a:extLst>
            <a:ext uri="{FF2B5EF4-FFF2-40B4-BE49-F238E27FC236}">
              <a16:creationId xmlns="" xmlns:a16="http://schemas.microsoft.com/office/drawing/2014/main" id="{00000000-0008-0000-01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80" name="Picture 16" hidden="1">
          <a:extLst>
            <a:ext uri="{FF2B5EF4-FFF2-40B4-BE49-F238E27FC236}">
              <a16:creationId xmlns="" xmlns:a16="http://schemas.microsoft.com/office/drawing/2014/main" id="{00000000-0008-0000-01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81" name="Picture 17" hidden="1">
          <a:extLst>
            <a:ext uri="{FF2B5EF4-FFF2-40B4-BE49-F238E27FC236}">
              <a16:creationId xmlns="" xmlns:a16="http://schemas.microsoft.com/office/drawing/2014/main" id="{00000000-0008-0000-01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2" name="Picture 16" hidden="1">
          <a:extLst>
            <a:ext uri="{FF2B5EF4-FFF2-40B4-BE49-F238E27FC236}">
              <a16:creationId xmlns="" xmlns:a16="http://schemas.microsoft.com/office/drawing/2014/main" id="{00000000-0008-0000-01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3" name="Picture 17" hidden="1">
          <a:extLst>
            <a:ext uri="{FF2B5EF4-FFF2-40B4-BE49-F238E27FC236}">
              <a16:creationId xmlns="" xmlns:a16="http://schemas.microsoft.com/office/drawing/2014/main" id="{00000000-0008-0000-01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4" name="Picture 16" hidden="1">
          <a:extLst>
            <a:ext uri="{FF2B5EF4-FFF2-40B4-BE49-F238E27FC236}">
              <a16:creationId xmlns="" xmlns:a16="http://schemas.microsoft.com/office/drawing/2014/main" id="{00000000-0008-0000-01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5" name="Picture 17" hidden="1">
          <a:extLst>
            <a:ext uri="{FF2B5EF4-FFF2-40B4-BE49-F238E27FC236}">
              <a16:creationId xmlns="" xmlns:a16="http://schemas.microsoft.com/office/drawing/2014/main" id="{00000000-0008-0000-01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6" name="Picture 16" hidden="1">
          <a:extLst>
            <a:ext uri="{FF2B5EF4-FFF2-40B4-BE49-F238E27FC236}">
              <a16:creationId xmlns="" xmlns:a16="http://schemas.microsoft.com/office/drawing/2014/main" id="{00000000-0008-0000-01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7" name="Picture 17" hidden="1">
          <a:extLst>
            <a:ext uri="{FF2B5EF4-FFF2-40B4-BE49-F238E27FC236}">
              <a16:creationId xmlns="" xmlns:a16="http://schemas.microsoft.com/office/drawing/2014/main" id="{00000000-0008-0000-01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8" name="Picture 16" hidden="1">
          <a:extLst>
            <a:ext uri="{FF2B5EF4-FFF2-40B4-BE49-F238E27FC236}">
              <a16:creationId xmlns="" xmlns:a16="http://schemas.microsoft.com/office/drawing/2014/main" id="{00000000-0008-0000-01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9" name="Picture 17" hidden="1">
          <a:extLst>
            <a:ext uri="{FF2B5EF4-FFF2-40B4-BE49-F238E27FC236}">
              <a16:creationId xmlns="" xmlns:a16="http://schemas.microsoft.com/office/drawing/2014/main" id="{00000000-0008-0000-01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0" name="Picture 16" hidden="1">
          <a:extLst>
            <a:ext uri="{FF2B5EF4-FFF2-40B4-BE49-F238E27FC236}">
              <a16:creationId xmlns="" xmlns:a16="http://schemas.microsoft.com/office/drawing/2014/main" id="{00000000-0008-0000-01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1" name="Picture 17" hidden="1">
          <a:extLst>
            <a:ext uri="{FF2B5EF4-FFF2-40B4-BE49-F238E27FC236}">
              <a16:creationId xmlns="" xmlns:a16="http://schemas.microsoft.com/office/drawing/2014/main" id="{00000000-0008-0000-01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2" name="Picture 16" hidden="1">
          <a:extLst>
            <a:ext uri="{FF2B5EF4-FFF2-40B4-BE49-F238E27FC236}">
              <a16:creationId xmlns="" xmlns:a16="http://schemas.microsoft.com/office/drawing/2014/main" id="{00000000-0008-0000-01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3" name="Picture 17" hidden="1">
          <a:extLst>
            <a:ext uri="{FF2B5EF4-FFF2-40B4-BE49-F238E27FC236}">
              <a16:creationId xmlns="" xmlns:a16="http://schemas.microsoft.com/office/drawing/2014/main" id="{00000000-0008-0000-01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4" name="Picture 16" hidden="1">
          <a:extLst>
            <a:ext uri="{FF2B5EF4-FFF2-40B4-BE49-F238E27FC236}">
              <a16:creationId xmlns="" xmlns:a16="http://schemas.microsoft.com/office/drawing/2014/main" id="{00000000-0008-0000-01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5" name="Picture 17" hidden="1">
          <a:extLst>
            <a:ext uri="{FF2B5EF4-FFF2-40B4-BE49-F238E27FC236}">
              <a16:creationId xmlns="" xmlns:a16="http://schemas.microsoft.com/office/drawing/2014/main" id="{00000000-0008-0000-01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6" name="Picture 16" hidden="1">
          <a:extLst>
            <a:ext uri="{FF2B5EF4-FFF2-40B4-BE49-F238E27FC236}">
              <a16:creationId xmlns="" xmlns:a16="http://schemas.microsoft.com/office/drawing/2014/main" id="{00000000-0008-0000-01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7" name="Picture 17" hidden="1">
          <a:extLst>
            <a:ext uri="{FF2B5EF4-FFF2-40B4-BE49-F238E27FC236}">
              <a16:creationId xmlns="" xmlns:a16="http://schemas.microsoft.com/office/drawing/2014/main" id="{00000000-0008-0000-01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98" name="Picture 16" hidden="1">
          <a:extLst>
            <a:ext uri="{FF2B5EF4-FFF2-40B4-BE49-F238E27FC236}">
              <a16:creationId xmlns="" xmlns:a16="http://schemas.microsoft.com/office/drawing/2014/main" id="{00000000-0008-0000-01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99" name="Picture 17" hidden="1">
          <a:extLst>
            <a:ext uri="{FF2B5EF4-FFF2-40B4-BE49-F238E27FC236}">
              <a16:creationId xmlns="" xmlns:a16="http://schemas.microsoft.com/office/drawing/2014/main" id="{00000000-0008-0000-01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0" name="Picture 16" hidden="1">
          <a:extLst>
            <a:ext uri="{FF2B5EF4-FFF2-40B4-BE49-F238E27FC236}">
              <a16:creationId xmlns="" xmlns:a16="http://schemas.microsoft.com/office/drawing/2014/main" id="{00000000-0008-0000-01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1" name="Picture 17" hidden="1">
          <a:extLst>
            <a:ext uri="{FF2B5EF4-FFF2-40B4-BE49-F238E27FC236}">
              <a16:creationId xmlns="" xmlns:a16="http://schemas.microsoft.com/office/drawing/2014/main" id="{00000000-0008-0000-01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2" name="Picture 16" hidden="1">
          <a:extLst>
            <a:ext uri="{FF2B5EF4-FFF2-40B4-BE49-F238E27FC236}">
              <a16:creationId xmlns="" xmlns:a16="http://schemas.microsoft.com/office/drawing/2014/main" id="{00000000-0008-0000-01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3" name="Picture 17" hidden="1">
          <a:extLst>
            <a:ext uri="{FF2B5EF4-FFF2-40B4-BE49-F238E27FC236}">
              <a16:creationId xmlns="" xmlns:a16="http://schemas.microsoft.com/office/drawing/2014/main" id="{00000000-0008-0000-01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4" name="Picture 16" hidden="1">
          <a:extLst>
            <a:ext uri="{FF2B5EF4-FFF2-40B4-BE49-F238E27FC236}">
              <a16:creationId xmlns="" xmlns:a16="http://schemas.microsoft.com/office/drawing/2014/main" id="{00000000-0008-0000-01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5" name="Picture 17" hidden="1">
          <a:extLst>
            <a:ext uri="{FF2B5EF4-FFF2-40B4-BE49-F238E27FC236}">
              <a16:creationId xmlns="" xmlns:a16="http://schemas.microsoft.com/office/drawing/2014/main" id="{00000000-0008-0000-01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6" name="Picture 16" hidden="1">
          <a:extLst>
            <a:ext uri="{FF2B5EF4-FFF2-40B4-BE49-F238E27FC236}">
              <a16:creationId xmlns="" xmlns:a16="http://schemas.microsoft.com/office/drawing/2014/main" id="{00000000-0008-0000-01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7" name="Picture 17" hidden="1">
          <a:extLst>
            <a:ext uri="{FF2B5EF4-FFF2-40B4-BE49-F238E27FC236}">
              <a16:creationId xmlns="" xmlns:a16="http://schemas.microsoft.com/office/drawing/2014/main" id="{00000000-0008-0000-01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8" name="Picture 16" hidden="1">
          <a:extLst>
            <a:ext uri="{FF2B5EF4-FFF2-40B4-BE49-F238E27FC236}">
              <a16:creationId xmlns="" xmlns:a16="http://schemas.microsoft.com/office/drawing/2014/main" id="{00000000-0008-0000-01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9" name="Picture 17" hidden="1">
          <a:extLst>
            <a:ext uri="{FF2B5EF4-FFF2-40B4-BE49-F238E27FC236}">
              <a16:creationId xmlns="" xmlns:a16="http://schemas.microsoft.com/office/drawing/2014/main" id="{00000000-0008-0000-01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0" name="Picture 16" hidden="1">
          <a:extLst>
            <a:ext uri="{FF2B5EF4-FFF2-40B4-BE49-F238E27FC236}">
              <a16:creationId xmlns="" xmlns:a16="http://schemas.microsoft.com/office/drawing/2014/main" id="{00000000-0008-0000-01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1" name="Picture 17" hidden="1">
          <a:extLst>
            <a:ext uri="{FF2B5EF4-FFF2-40B4-BE49-F238E27FC236}">
              <a16:creationId xmlns="" xmlns:a16="http://schemas.microsoft.com/office/drawing/2014/main" id="{00000000-0008-0000-01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2" name="Picture 16" hidden="1">
          <a:extLst>
            <a:ext uri="{FF2B5EF4-FFF2-40B4-BE49-F238E27FC236}">
              <a16:creationId xmlns="" xmlns:a16="http://schemas.microsoft.com/office/drawing/2014/main" id="{00000000-0008-0000-01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3" name="Picture 17" hidden="1">
          <a:extLst>
            <a:ext uri="{FF2B5EF4-FFF2-40B4-BE49-F238E27FC236}">
              <a16:creationId xmlns="" xmlns:a16="http://schemas.microsoft.com/office/drawing/2014/main" id="{00000000-0008-0000-01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4" name="Picture 16" hidden="1">
          <a:extLst>
            <a:ext uri="{FF2B5EF4-FFF2-40B4-BE49-F238E27FC236}">
              <a16:creationId xmlns="" xmlns:a16="http://schemas.microsoft.com/office/drawing/2014/main" id="{00000000-0008-0000-01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5" name="Picture 17" hidden="1">
          <a:extLst>
            <a:ext uri="{FF2B5EF4-FFF2-40B4-BE49-F238E27FC236}">
              <a16:creationId xmlns="" xmlns:a16="http://schemas.microsoft.com/office/drawing/2014/main" id="{00000000-0008-0000-01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6" name="Picture 16" hidden="1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7" name="Picture 17" hidden="1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18" name="Picture 16" hidden="1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19" name="Picture 17" hidden="1">
          <a:extLst>
            <a:ext uri="{FF2B5EF4-FFF2-40B4-BE49-F238E27FC236}">
              <a16:creationId xmlns="" xmlns:a16="http://schemas.microsoft.com/office/drawing/2014/main" id="{00000000-0008-0000-01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20" name="Picture 16" hidden="1">
          <a:extLst>
            <a:ext uri="{FF2B5EF4-FFF2-40B4-BE49-F238E27FC236}">
              <a16:creationId xmlns="" xmlns:a16="http://schemas.microsoft.com/office/drawing/2014/main" id="{00000000-0008-0000-01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21" name="Picture 17" hidden="1">
          <a:extLst>
            <a:ext uri="{FF2B5EF4-FFF2-40B4-BE49-F238E27FC236}">
              <a16:creationId xmlns="" xmlns:a16="http://schemas.microsoft.com/office/drawing/2014/main" id="{00000000-0008-0000-01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2" name="Picture 16" hidden="1">
          <a:extLst>
            <a:ext uri="{FF2B5EF4-FFF2-40B4-BE49-F238E27FC236}">
              <a16:creationId xmlns="" xmlns:a16="http://schemas.microsoft.com/office/drawing/2014/main" id="{00000000-0008-0000-01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3" name="Picture 17" hidden="1">
          <a:extLst>
            <a:ext uri="{FF2B5EF4-FFF2-40B4-BE49-F238E27FC236}">
              <a16:creationId xmlns="" xmlns:a16="http://schemas.microsoft.com/office/drawing/2014/main" id="{00000000-0008-0000-01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4" name="Picture 16" hidden="1">
          <a:extLst>
            <a:ext uri="{FF2B5EF4-FFF2-40B4-BE49-F238E27FC236}">
              <a16:creationId xmlns="" xmlns:a16="http://schemas.microsoft.com/office/drawing/2014/main" id="{00000000-0008-0000-01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5" name="Picture 17" hidden="1">
          <a:extLst>
            <a:ext uri="{FF2B5EF4-FFF2-40B4-BE49-F238E27FC236}">
              <a16:creationId xmlns="" xmlns:a16="http://schemas.microsoft.com/office/drawing/2014/main" id="{00000000-0008-0000-01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6" name="Picture 16" hidden="1">
          <a:extLst>
            <a:ext uri="{FF2B5EF4-FFF2-40B4-BE49-F238E27FC236}">
              <a16:creationId xmlns="" xmlns:a16="http://schemas.microsoft.com/office/drawing/2014/main" id="{00000000-0008-0000-01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7" name="Picture 17" hidden="1">
          <a:extLst>
            <a:ext uri="{FF2B5EF4-FFF2-40B4-BE49-F238E27FC236}">
              <a16:creationId xmlns="" xmlns:a16="http://schemas.microsoft.com/office/drawing/2014/main" id="{00000000-0008-0000-01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8" name="Picture 16" hidden="1">
          <a:extLst>
            <a:ext uri="{FF2B5EF4-FFF2-40B4-BE49-F238E27FC236}">
              <a16:creationId xmlns="" xmlns:a16="http://schemas.microsoft.com/office/drawing/2014/main" id="{00000000-0008-0000-01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9" name="Picture 17" hidden="1">
          <a:extLst>
            <a:ext uri="{FF2B5EF4-FFF2-40B4-BE49-F238E27FC236}">
              <a16:creationId xmlns="" xmlns:a16="http://schemas.microsoft.com/office/drawing/2014/main" id="{00000000-0008-0000-01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0" name="Picture 16" hidden="1">
          <a:extLst>
            <a:ext uri="{FF2B5EF4-FFF2-40B4-BE49-F238E27FC236}">
              <a16:creationId xmlns="" xmlns:a16="http://schemas.microsoft.com/office/drawing/2014/main" id="{00000000-0008-0000-01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1" name="Picture 17" hidden="1">
          <a:extLst>
            <a:ext uri="{FF2B5EF4-FFF2-40B4-BE49-F238E27FC236}">
              <a16:creationId xmlns="" xmlns:a16="http://schemas.microsoft.com/office/drawing/2014/main" id="{00000000-0008-0000-01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2" name="Picture 16" hidden="1">
          <a:extLst>
            <a:ext uri="{FF2B5EF4-FFF2-40B4-BE49-F238E27FC236}">
              <a16:creationId xmlns="" xmlns:a16="http://schemas.microsoft.com/office/drawing/2014/main" id="{00000000-0008-0000-01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3" name="Picture 17" hidden="1">
          <a:extLst>
            <a:ext uri="{FF2B5EF4-FFF2-40B4-BE49-F238E27FC236}">
              <a16:creationId xmlns="" xmlns:a16="http://schemas.microsoft.com/office/drawing/2014/main" id="{00000000-0008-0000-01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4" name="Picture 16" hidden="1">
          <a:extLst>
            <a:ext uri="{FF2B5EF4-FFF2-40B4-BE49-F238E27FC236}">
              <a16:creationId xmlns="" xmlns:a16="http://schemas.microsoft.com/office/drawing/2014/main" id="{00000000-0008-0000-01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5" name="Picture 17" hidden="1">
          <a:extLst>
            <a:ext uri="{FF2B5EF4-FFF2-40B4-BE49-F238E27FC236}">
              <a16:creationId xmlns="" xmlns:a16="http://schemas.microsoft.com/office/drawing/2014/main" id="{00000000-0008-0000-01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6" name="Picture 16" hidden="1">
          <a:extLst>
            <a:ext uri="{FF2B5EF4-FFF2-40B4-BE49-F238E27FC236}">
              <a16:creationId xmlns="" xmlns:a16="http://schemas.microsoft.com/office/drawing/2014/main" id="{00000000-0008-0000-01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7" name="Picture 17" hidden="1">
          <a:extLst>
            <a:ext uri="{FF2B5EF4-FFF2-40B4-BE49-F238E27FC236}">
              <a16:creationId xmlns="" xmlns:a16="http://schemas.microsoft.com/office/drawing/2014/main" id="{00000000-0008-0000-01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38" name="Picture 16" hidden="1">
          <a:extLst>
            <a:ext uri="{FF2B5EF4-FFF2-40B4-BE49-F238E27FC236}">
              <a16:creationId xmlns="" xmlns:a16="http://schemas.microsoft.com/office/drawing/2014/main" id="{00000000-0008-0000-01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39" name="Picture 17" hidden="1">
          <a:extLst>
            <a:ext uri="{FF2B5EF4-FFF2-40B4-BE49-F238E27FC236}">
              <a16:creationId xmlns="" xmlns:a16="http://schemas.microsoft.com/office/drawing/2014/main" id="{00000000-0008-0000-01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0" name="Picture 16" hidden="1">
          <a:extLst>
            <a:ext uri="{FF2B5EF4-FFF2-40B4-BE49-F238E27FC236}">
              <a16:creationId xmlns="" xmlns:a16="http://schemas.microsoft.com/office/drawing/2014/main" id="{00000000-0008-0000-01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1" name="Picture 17" hidden="1">
          <a:extLst>
            <a:ext uri="{FF2B5EF4-FFF2-40B4-BE49-F238E27FC236}">
              <a16:creationId xmlns="" xmlns:a16="http://schemas.microsoft.com/office/drawing/2014/main" id="{00000000-0008-0000-01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2" name="Picture 16" hidden="1">
          <a:extLst>
            <a:ext uri="{FF2B5EF4-FFF2-40B4-BE49-F238E27FC236}">
              <a16:creationId xmlns="" xmlns:a16="http://schemas.microsoft.com/office/drawing/2014/main" id="{00000000-0008-0000-01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3" name="Picture 17" hidden="1">
          <a:extLst>
            <a:ext uri="{FF2B5EF4-FFF2-40B4-BE49-F238E27FC236}">
              <a16:creationId xmlns="" xmlns:a16="http://schemas.microsoft.com/office/drawing/2014/main" id="{00000000-0008-0000-01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4" name="Picture 16" hidden="1">
          <a:extLst>
            <a:ext uri="{FF2B5EF4-FFF2-40B4-BE49-F238E27FC236}">
              <a16:creationId xmlns="" xmlns:a16="http://schemas.microsoft.com/office/drawing/2014/main" id="{00000000-0008-0000-01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5" name="Picture 17" hidden="1">
          <a:extLst>
            <a:ext uri="{FF2B5EF4-FFF2-40B4-BE49-F238E27FC236}">
              <a16:creationId xmlns="" xmlns:a16="http://schemas.microsoft.com/office/drawing/2014/main" id="{00000000-0008-0000-01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6" name="Picture 16" hidden="1">
          <a:extLst>
            <a:ext uri="{FF2B5EF4-FFF2-40B4-BE49-F238E27FC236}">
              <a16:creationId xmlns="" xmlns:a16="http://schemas.microsoft.com/office/drawing/2014/main" id="{00000000-0008-0000-01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7" name="Picture 17" hidden="1">
          <a:extLst>
            <a:ext uri="{FF2B5EF4-FFF2-40B4-BE49-F238E27FC236}">
              <a16:creationId xmlns="" xmlns:a16="http://schemas.microsoft.com/office/drawing/2014/main" id="{00000000-0008-0000-01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8" name="Picture 16" hidden="1">
          <a:extLst>
            <a:ext uri="{FF2B5EF4-FFF2-40B4-BE49-F238E27FC236}">
              <a16:creationId xmlns="" xmlns:a16="http://schemas.microsoft.com/office/drawing/2014/main" id="{00000000-0008-0000-01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9" name="Picture 17" hidden="1">
          <a:extLst>
            <a:ext uri="{FF2B5EF4-FFF2-40B4-BE49-F238E27FC236}">
              <a16:creationId xmlns="" xmlns:a16="http://schemas.microsoft.com/office/drawing/2014/main" id="{00000000-0008-0000-01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0" name="Picture 16" hidden="1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1" name="Picture 17" hidden="1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2" name="Picture 16" hidden="1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3" name="Picture 17" hidden="1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4" name="Picture 16" hidden="1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5" name="Picture 17" hidden="1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6" name="Picture 16" hidden="1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7" name="Picture 17" hidden="1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58" name="Picture 16" hidden="1">
          <a:extLst>
            <a:ext uri="{FF2B5EF4-FFF2-40B4-BE49-F238E27FC236}">
              <a16:creationId xmlns="" xmlns:a16="http://schemas.microsoft.com/office/drawing/2014/main" id="{00000000-0008-0000-01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59" name="Picture 17" hidden="1">
          <a:extLst>
            <a:ext uri="{FF2B5EF4-FFF2-40B4-BE49-F238E27FC236}">
              <a16:creationId xmlns="" xmlns:a16="http://schemas.microsoft.com/office/drawing/2014/main" id="{00000000-0008-0000-01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60" name="Picture 16" hidden="1">
          <a:extLst>
            <a:ext uri="{FF2B5EF4-FFF2-40B4-BE49-F238E27FC236}">
              <a16:creationId xmlns="" xmlns:a16="http://schemas.microsoft.com/office/drawing/2014/main" id="{00000000-0008-0000-01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61" name="Picture 17" hidden="1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2" name="Picture 16" hidden="1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3" name="Picture 17" hidden="1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4" name="Picture 16" hidden="1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5" name="Picture 17" hidden="1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6" name="Picture 16" hidden="1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7" name="Picture 17" hidden="1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8" name="Picture 16" hidden="1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9" name="Picture 17" hidden="1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0" name="Picture 16" hidden="1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1" name="Picture 17" hidden="1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2" name="Picture 16" hidden="1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3" name="Picture 17" hidden="1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4" name="Picture 16" hidden="1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5" name="Picture 17" hidden="1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6" name="Picture 16" hidden="1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7" name="Picture 17" hidden="1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78" name="Picture 16" hidden="1">
          <a:extLst>
            <a:ext uri="{FF2B5EF4-FFF2-40B4-BE49-F238E27FC236}">
              <a16:creationId xmlns="" xmlns:a16="http://schemas.microsoft.com/office/drawing/2014/main" id="{00000000-0008-0000-01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79" name="Picture 17" hidden="1">
          <a:extLst>
            <a:ext uri="{FF2B5EF4-FFF2-40B4-BE49-F238E27FC236}">
              <a16:creationId xmlns="" xmlns:a16="http://schemas.microsoft.com/office/drawing/2014/main" id="{00000000-0008-0000-01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80" name="Picture 16" hidden="1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81" name="Picture 17" hidden="1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2" name="Picture 16" hidden="1">
          <a:extLst>
            <a:ext uri="{FF2B5EF4-FFF2-40B4-BE49-F238E27FC236}">
              <a16:creationId xmlns="" xmlns:a16="http://schemas.microsoft.com/office/drawing/2014/main" id="{00000000-0008-0000-01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3" name="Picture 17" hidden="1">
          <a:extLst>
            <a:ext uri="{FF2B5EF4-FFF2-40B4-BE49-F238E27FC236}">
              <a16:creationId xmlns="" xmlns:a16="http://schemas.microsoft.com/office/drawing/2014/main" id="{00000000-0008-0000-01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4" name="Picture 16" hidden="1">
          <a:extLst>
            <a:ext uri="{FF2B5EF4-FFF2-40B4-BE49-F238E27FC236}">
              <a16:creationId xmlns="" xmlns:a16="http://schemas.microsoft.com/office/drawing/2014/main" id="{00000000-0008-0000-01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5" name="Picture 17" hidden="1">
          <a:extLst>
            <a:ext uri="{FF2B5EF4-FFF2-40B4-BE49-F238E27FC236}">
              <a16:creationId xmlns="" xmlns:a16="http://schemas.microsoft.com/office/drawing/2014/main" id="{00000000-0008-0000-01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6" name="Picture 16" hidden="1">
          <a:extLst>
            <a:ext uri="{FF2B5EF4-FFF2-40B4-BE49-F238E27FC236}">
              <a16:creationId xmlns="" xmlns:a16="http://schemas.microsoft.com/office/drawing/2014/main" id="{00000000-0008-0000-01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7" name="Picture 17" hidden="1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8" name="Picture 16" hidden="1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9" name="Picture 17" hidden="1">
          <a:extLst>
            <a:ext uri="{FF2B5EF4-FFF2-40B4-BE49-F238E27FC236}">
              <a16:creationId xmlns="" xmlns:a16="http://schemas.microsoft.com/office/drawing/2014/main" id="{00000000-0008-0000-01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0" name="Picture 16" hidden="1">
          <a:extLst>
            <a:ext uri="{FF2B5EF4-FFF2-40B4-BE49-F238E27FC236}">
              <a16:creationId xmlns="" xmlns:a16="http://schemas.microsoft.com/office/drawing/2014/main" id="{00000000-0008-0000-01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1" name="Picture 17" hidden="1">
          <a:extLst>
            <a:ext uri="{FF2B5EF4-FFF2-40B4-BE49-F238E27FC236}">
              <a16:creationId xmlns="" xmlns:a16="http://schemas.microsoft.com/office/drawing/2014/main" id="{00000000-0008-0000-01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2" name="Picture 16" hidden="1">
          <a:extLst>
            <a:ext uri="{FF2B5EF4-FFF2-40B4-BE49-F238E27FC236}">
              <a16:creationId xmlns="" xmlns:a16="http://schemas.microsoft.com/office/drawing/2014/main" id="{00000000-0008-0000-01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3" name="Picture 17" hidden="1">
          <a:extLst>
            <a:ext uri="{FF2B5EF4-FFF2-40B4-BE49-F238E27FC236}">
              <a16:creationId xmlns="" xmlns:a16="http://schemas.microsoft.com/office/drawing/2014/main" id="{00000000-0008-0000-01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4" name="Picture 16" hidden="1">
          <a:extLst>
            <a:ext uri="{FF2B5EF4-FFF2-40B4-BE49-F238E27FC236}">
              <a16:creationId xmlns="" xmlns:a16="http://schemas.microsoft.com/office/drawing/2014/main" id="{00000000-0008-0000-01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5" name="Picture 17" hidden="1">
          <a:extLst>
            <a:ext uri="{FF2B5EF4-FFF2-40B4-BE49-F238E27FC236}">
              <a16:creationId xmlns="" xmlns:a16="http://schemas.microsoft.com/office/drawing/2014/main" id="{00000000-0008-0000-01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6" name="Picture 16" hidden="1">
          <a:extLst>
            <a:ext uri="{FF2B5EF4-FFF2-40B4-BE49-F238E27FC236}">
              <a16:creationId xmlns="" xmlns:a16="http://schemas.microsoft.com/office/drawing/2014/main" id="{00000000-0008-0000-01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7" name="Picture 17" hidden="1">
          <a:extLst>
            <a:ext uri="{FF2B5EF4-FFF2-40B4-BE49-F238E27FC236}">
              <a16:creationId xmlns="" xmlns:a16="http://schemas.microsoft.com/office/drawing/2014/main" id="{00000000-0008-0000-01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98" name="Picture 16" hidden="1">
          <a:extLst>
            <a:ext uri="{FF2B5EF4-FFF2-40B4-BE49-F238E27FC236}">
              <a16:creationId xmlns="" xmlns:a16="http://schemas.microsoft.com/office/drawing/2014/main" id="{00000000-0008-0000-01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99" name="Picture 17" hidden="1">
          <a:extLst>
            <a:ext uri="{FF2B5EF4-FFF2-40B4-BE49-F238E27FC236}">
              <a16:creationId xmlns="" xmlns:a16="http://schemas.microsoft.com/office/drawing/2014/main" id="{00000000-0008-0000-01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00" name="Picture 16" hidden="1">
          <a:extLst>
            <a:ext uri="{FF2B5EF4-FFF2-40B4-BE49-F238E27FC236}">
              <a16:creationId xmlns="" xmlns:a16="http://schemas.microsoft.com/office/drawing/2014/main" id="{00000000-0008-0000-01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01" name="Picture 17" hidden="1">
          <a:extLst>
            <a:ext uri="{FF2B5EF4-FFF2-40B4-BE49-F238E27FC236}">
              <a16:creationId xmlns="" xmlns:a16="http://schemas.microsoft.com/office/drawing/2014/main" id="{00000000-0008-0000-01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2" name="Picture 16" hidden="1">
          <a:extLst>
            <a:ext uri="{FF2B5EF4-FFF2-40B4-BE49-F238E27FC236}">
              <a16:creationId xmlns="" xmlns:a16="http://schemas.microsoft.com/office/drawing/2014/main" id="{00000000-0008-0000-01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3" name="Picture 17" hidden="1">
          <a:extLst>
            <a:ext uri="{FF2B5EF4-FFF2-40B4-BE49-F238E27FC236}">
              <a16:creationId xmlns="" xmlns:a16="http://schemas.microsoft.com/office/drawing/2014/main" id="{00000000-0008-0000-01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4" name="Picture 16" hidden="1">
          <a:extLst>
            <a:ext uri="{FF2B5EF4-FFF2-40B4-BE49-F238E27FC236}">
              <a16:creationId xmlns="" xmlns:a16="http://schemas.microsoft.com/office/drawing/2014/main" id="{00000000-0008-0000-01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5" name="Picture 17" hidden="1">
          <a:extLst>
            <a:ext uri="{FF2B5EF4-FFF2-40B4-BE49-F238E27FC236}">
              <a16:creationId xmlns="" xmlns:a16="http://schemas.microsoft.com/office/drawing/2014/main" id="{00000000-0008-0000-01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6" name="Picture 16" hidden="1">
          <a:extLst>
            <a:ext uri="{FF2B5EF4-FFF2-40B4-BE49-F238E27FC236}">
              <a16:creationId xmlns="" xmlns:a16="http://schemas.microsoft.com/office/drawing/2014/main" id="{00000000-0008-0000-01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7" name="Picture 17" hidden="1">
          <a:extLst>
            <a:ext uri="{FF2B5EF4-FFF2-40B4-BE49-F238E27FC236}">
              <a16:creationId xmlns="" xmlns:a16="http://schemas.microsoft.com/office/drawing/2014/main" id="{00000000-0008-0000-01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8" name="Picture 16" hidden="1">
          <a:extLst>
            <a:ext uri="{FF2B5EF4-FFF2-40B4-BE49-F238E27FC236}">
              <a16:creationId xmlns="" xmlns:a16="http://schemas.microsoft.com/office/drawing/2014/main" id="{00000000-0008-0000-01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9" name="Picture 17" hidden="1">
          <a:extLst>
            <a:ext uri="{FF2B5EF4-FFF2-40B4-BE49-F238E27FC236}">
              <a16:creationId xmlns="" xmlns:a16="http://schemas.microsoft.com/office/drawing/2014/main" id="{00000000-0008-0000-01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0" name="Picture 16" hidden="1">
          <a:extLst>
            <a:ext uri="{FF2B5EF4-FFF2-40B4-BE49-F238E27FC236}">
              <a16:creationId xmlns="" xmlns:a16="http://schemas.microsoft.com/office/drawing/2014/main" id="{00000000-0008-0000-01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1" name="Picture 17" hidden="1">
          <a:extLst>
            <a:ext uri="{FF2B5EF4-FFF2-40B4-BE49-F238E27FC236}">
              <a16:creationId xmlns="" xmlns:a16="http://schemas.microsoft.com/office/drawing/2014/main" id="{00000000-0008-0000-01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2" name="Picture 16" hidden="1">
          <a:extLst>
            <a:ext uri="{FF2B5EF4-FFF2-40B4-BE49-F238E27FC236}">
              <a16:creationId xmlns="" xmlns:a16="http://schemas.microsoft.com/office/drawing/2014/main" id="{00000000-0008-0000-01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3" name="Picture 17" hidden="1">
          <a:extLst>
            <a:ext uri="{FF2B5EF4-FFF2-40B4-BE49-F238E27FC236}">
              <a16:creationId xmlns="" xmlns:a16="http://schemas.microsoft.com/office/drawing/2014/main" id="{00000000-0008-0000-01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4" name="Picture 16" hidden="1">
          <a:extLst>
            <a:ext uri="{FF2B5EF4-FFF2-40B4-BE49-F238E27FC236}">
              <a16:creationId xmlns="" xmlns:a16="http://schemas.microsoft.com/office/drawing/2014/main" id="{00000000-0008-0000-01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5" name="Picture 17" hidden="1">
          <a:extLst>
            <a:ext uri="{FF2B5EF4-FFF2-40B4-BE49-F238E27FC236}">
              <a16:creationId xmlns="" xmlns:a16="http://schemas.microsoft.com/office/drawing/2014/main" id="{00000000-0008-0000-01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6" name="Picture 16" hidden="1">
          <a:extLst>
            <a:ext uri="{FF2B5EF4-FFF2-40B4-BE49-F238E27FC236}">
              <a16:creationId xmlns="" xmlns:a16="http://schemas.microsoft.com/office/drawing/2014/main" id="{00000000-0008-0000-01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7" name="Picture 17" hidden="1">
          <a:extLst>
            <a:ext uri="{FF2B5EF4-FFF2-40B4-BE49-F238E27FC236}">
              <a16:creationId xmlns="" xmlns:a16="http://schemas.microsoft.com/office/drawing/2014/main" id="{00000000-0008-0000-01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18" name="Picture 16" hidden="1">
          <a:extLst>
            <a:ext uri="{FF2B5EF4-FFF2-40B4-BE49-F238E27FC236}">
              <a16:creationId xmlns="" xmlns:a16="http://schemas.microsoft.com/office/drawing/2014/main" id="{00000000-0008-0000-01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19" name="Picture 17" hidden="1">
          <a:extLst>
            <a:ext uri="{FF2B5EF4-FFF2-40B4-BE49-F238E27FC236}">
              <a16:creationId xmlns="" xmlns:a16="http://schemas.microsoft.com/office/drawing/2014/main" id="{00000000-0008-0000-01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20" name="Picture 16" hidden="1">
          <a:extLst>
            <a:ext uri="{FF2B5EF4-FFF2-40B4-BE49-F238E27FC236}">
              <a16:creationId xmlns="" xmlns:a16="http://schemas.microsoft.com/office/drawing/2014/main" id="{00000000-0008-0000-01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21" name="Picture 17" hidden="1">
          <a:extLst>
            <a:ext uri="{FF2B5EF4-FFF2-40B4-BE49-F238E27FC236}">
              <a16:creationId xmlns="" xmlns:a16="http://schemas.microsoft.com/office/drawing/2014/main" id="{00000000-0008-0000-01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2" name="Picture 16" hidden="1">
          <a:extLst>
            <a:ext uri="{FF2B5EF4-FFF2-40B4-BE49-F238E27FC236}">
              <a16:creationId xmlns="" xmlns:a16="http://schemas.microsoft.com/office/drawing/2014/main" id="{00000000-0008-0000-01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3" name="Picture 17" hidden="1">
          <a:extLst>
            <a:ext uri="{FF2B5EF4-FFF2-40B4-BE49-F238E27FC236}">
              <a16:creationId xmlns="" xmlns:a16="http://schemas.microsoft.com/office/drawing/2014/main" id="{00000000-0008-0000-01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4" name="Picture 16" hidden="1">
          <a:extLst>
            <a:ext uri="{FF2B5EF4-FFF2-40B4-BE49-F238E27FC236}">
              <a16:creationId xmlns="" xmlns:a16="http://schemas.microsoft.com/office/drawing/2014/main" id="{00000000-0008-0000-01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5" name="Picture 17" hidden="1">
          <a:extLst>
            <a:ext uri="{FF2B5EF4-FFF2-40B4-BE49-F238E27FC236}">
              <a16:creationId xmlns="" xmlns:a16="http://schemas.microsoft.com/office/drawing/2014/main" id="{00000000-0008-0000-01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6" name="Picture 16" hidden="1">
          <a:extLst>
            <a:ext uri="{FF2B5EF4-FFF2-40B4-BE49-F238E27FC236}">
              <a16:creationId xmlns="" xmlns:a16="http://schemas.microsoft.com/office/drawing/2014/main" id="{00000000-0008-0000-01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7" name="Picture 17" hidden="1">
          <a:extLst>
            <a:ext uri="{FF2B5EF4-FFF2-40B4-BE49-F238E27FC236}">
              <a16:creationId xmlns="" xmlns:a16="http://schemas.microsoft.com/office/drawing/2014/main" id="{00000000-0008-0000-01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8" name="Picture 16" hidden="1">
          <a:extLst>
            <a:ext uri="{FF2B5EF4-FFF2-40B4-BE49-F238E27FC236}">
              <a16:creationId xmlns="" xmlns:a16="http://schemas.microsoft.com/office/drawing/2014/main" id="{00000000-0008-0000-01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9" name="Picture 17" hidden="1">
          <a:extLst>
            <a:ext uri="{FF2B5EF4-FFF2-40B4-BE49-F238E27FC236}">
              <a16:creationId xmlns="" xmlns:a16="http://schemas.microsoft.com/office/drawing/2014/main" id="{00000000-0008-0000-01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0" name="Picture 16" hidden="1">
          <a:extLst>
            <a:ext uri="{FF2B5EF4-FFF2-40B4-BE49-F238E27FC236}">
              <a16:creationId xmlns="" xmlns:a16="http://schemas.microsoft.com/office/drawing/2014/main" id="{00000000-0008-0000-01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1" name="Picture 17" hidden="1">
          <a:extLst>
            <a:ext uri="{FF2B5EF4-FFF2-40B4-BE49-F238E27FC236}">
              <a16:creationId xmlns="" xmlns:a16="http://schemas.microsoft.com/office/drawing/2014/main" id="{00000000-0008-0000-01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2" name="Picture 16" hidden="1">
          <a:extLst>
            <a:ext uri="{FF2B5EF4-FFF2-40B4-BE49-F238E27FC236}">
              <a16:creationId xmlns="" xmlns:a16="http://schemas.microsoft.com/office/drawing/2014/main" id="{00000000-0008-0000-01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3" name="Picture 17" hidden="1">
          <a:extLst>
            <a:ext uri="{FF2B5EF4-FFF2-40B4-BE49-F238E27FC236}">
              <a16:creationId xmlns="" xmlns:a16="http://schemas.microsoft.com/office/drawing/2014/main" id="{00000000-0008-0000-01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4" name="Picture 16" hidden="1">
          <a:extLst>
            <a:ext uri="{FF2B5EF4-FFF2-40B4-BE49-F238E27FC236}">
              <a16:creationId xmlns="" xmlns:a16="http://schemas.microsoft.com/office/drawing/2014/main" id="{00000000-0008-0000-01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5" name="Picture 17" hidden="1">
          <a:extLst>
            <a:ext uri="{FF2B5EF4-FFF2-40B4-BE49-F238E27FC236}">
              <a16:creationId xmlns="" xmlns:a16="http://schemas.microsoft.com/office/drawing/2014/main" id="{00000000-0008-0000-01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6" name="Picture 16" hidden="1">
          <a:extLst>
            <a:ext uri="{FF2B5EF4-FFF2-40B4-BE49-F238E27FC236}">
              <a16:creationId xmlns="" xmlns:a16="http://schemas.microsoft.com/office/drawing/2014/main" id="{00000000-0008-0000-01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7" name="Picture 17" hidden="1">
          <a:extLst>
            <a:ext uri="{FF2B5EF4-FFF2-40B4-BE49-F238E27FC236}">
              <a16:creationId xmlns="" xmlns:a16="http://schemas.microsoft.com/office/drawing/2014/main" id="{00000000-0008-0000-01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8" name="Picture 16" hidden="1">
          <a:extLst>
            <a:ext uri="{FF2B5EF4-FFF2-40B4-BE49-F238E27FC236}">
              <a16:creationId xmlns="" xmlns:a16="http://schemas.microsoft.com/office/drawing/2014/main" id="{00000000-0008-0000-01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9" name="Picture 17" hidden="1">
          <a:extLst>
            <a:ext uri="{FF2B5EF4-FFF2-40B4-BE49-F238E27FC236}">
              <a16:creationId xmlns="" xmlns:a16="http://schemas.microsoft.com/office/drawing/2014/main" id="{00000000-0008-0000-01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40" name="Picture 16" hidden="1">
          <a:extLst>
            <a:ext uri="{FF2B5EF4-FFF2-40B4-BE49-F238E27FC236}">
              <a16:creationId xmlns="" xmlns:a16="http://schemas.microsoft.com/office/drawing/2014/main" id="{00000000-0008-0000-01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41" name="Picture 17" hidden="1">
          <a:extLst>
            <a:ext uri="{FF2B5EF4-FFF2-40B4-BE49-F238E27FC236}">
              <a16:creationId xmlns=""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2" name="Picture 16" hidden="1">
          <a:extLst>
            <a:ext uri="{FF2B5EF4-FFF2-40B4-BE49-F238E27FC236}">
              <a16:creationId xmlns=""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3" name="Picture 17" hidden="1">
          <a:extLst>
            <a:ext uri="{FF2B5EF4-FFF2-40B4-BE49-F238E27FC236}">
              <a16:creationId xmlns=""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4" name="Picture 16" hidden="1">
          <a:extLst>
            <a:ext uri="{FF2B5EF4-FFF2-40B4-BE49-F238E27FC236}">
              <a16:creationId xmlns=""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5" name="Picture 17" hidden="1">
          <a:extLst>
            <a:ext uri="{FF2B5EF4-FFF2-40B4-BE49-F238E27FC236}">
              <a16:creationId xmlns=""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6" name="Picture 16" hidden="1">
          <a:extLst>
            <a:ext uri="{FF2B5EF4-FFF2-40B4-BE49-F238E27FC236}">
              <a16:creationId xmlns=""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7" name="Picture 17" hidden="1">
          <a:extLst>
            <a:ext uri="{FF2B5EF4-FFF2-40B4-BE49-F238E27FC236}">
              <a16:creationId xmlns=""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8" name="Picture 16" hidden="1">
          <a:extLst>
            <a:ext uri="{FF2B5EF4-FFF2-40B4-BE49-F238E27FC236}">
              <a16:creationId xmlns=""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9" name="Picture 17" hidden="1">
          <a:extLst>
            <a:ext uri="{FF2B5EF4-FFF2-40B4-BE49-F238E27FC236}">
              <a16:creationId xmlns=""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0" name="Picture 16" hidden="1">
          <a:extLst>
            <a:ext uri="{FF2B5EF4-FFF2-40B4-BE49-F238E27FC236}">
              <a16:creationId xmlns=""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1" name="Picture 17" hidden="1">
          <a:extLst>
            <a:ext uri="{FF2B5EF4-FFF2-40B4-BE49-F238E27FC236}">
              <a16:creationId xmlns=""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2" name="Picture 16" hidden="1">
          <a:extLst>
            <a:ext uri="{FF2B5EF4-FFF2-40B4-BE49-F238E27FC236}">
              <a16:creationId xmlns=""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3" name="Picture 17" hidden="1">
          <a:extLst>
            <a:ext uri="{FF2B5EF4-FFF2-40B4-BE49-F238E27FC236}">
              <a16:creationId xmlns=""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4" name="Picture 16" hidden="1">
          <a:extLst>
            <a:ext uri="{FF2B5EF4-FFF2-40B4-BE49-F238E27FC236}">
              <a16:creationId xmlns="" xmlns:a16="http://schemas.microsoft.com/office/drawing/2014/main" id="{00000000-0008-0000-01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5" name="Picture 17" hidden="1">
          <a:extLst>
            <a:ext uri="{FF2B5EF4-FFF2-40B4-BE49-F238E27FC236}">
              <a16:creationId xmlns=""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6" name="Picture 16" hidden="1">
          <a:extLst>
            <a:ext uri="{FF2B5EF4-FFF2-40B4-BE49-F238E27FC236}">
              <a16:creationId xmlns=""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7" name="Picture 17" hidden="1">
          <a:extLst>
            <a:ext uri="{FF2B5EF4-FFF2-40B4-BE49-F238E27FC236}">
              <a16:creationId xmlns=""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8" name="Picture 16" hidden="1">
          <a:extLst>
            <a:ext uri="{FF2B5EF4-FFF2-40B4-BE49-F238E27FC236}">
              <a16:creationId xmlns=""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9" name="Picture 17" hidden="1">
          <a:extLst>
            <a:ext uri="{FF2B5EF4-FFF2-40B4-BE49-F238E27FC236}">
              <a16:creationId xmlns=""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0" name="Picture 16" hidden="1">
          <a:extLst>
            <a:ext uri="{FF2B5EF4-FFF2-40B4-BE49-F238E27FC236}">
              <a16:creationId xmlns=""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1" name="Picture 17" hidden="1">
          <a:extLst>
            <a:ext uri="{FF2B5EF4-FFF2-40B4-BE49-F238E27FC236}">
              <a16:creationId xmlns=""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2" name="Picture 16" hidden="1">
          <a:extLst>
            <a:ext uri="{FF2B5EF4-FFF2-40B4-BE49-F238E27FC236}">
              <a16:creationId xmlns=""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3" name="Picture 17" hidden="1">
          <a:extLst>
            <a:ext uri="{FF2B5EF4-FFF2-40B4-BE49-F238E27FC236}">
              <a16:creationId xmlns=""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4" name="Picture 16" hidden="1">
          <a:extLst>
            <a:ext uri="{FF2B5EF4-FFF2-40B4-BE49-F238E27FC236}">
              <a16:creationId xmlns=""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5" name="Picture 17" hidden="1">
          <a:extLst>
            <a:ext uri="{FF2B5EF4-FFF2-40B4-BE49-F238E27FC236}">
              <a16:creationId xmlns=""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6" name="Picture 16" hidden="1">
          <a:extLst>
            <a:ext uri="{FF2B5EF4-FFF2-40B4-BE49-F238E27FC236}">
              <a16:creationId xmlns=""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7" name="Picture 17" hidden="1">
          <a:extLst>
            <a:ext uri="{FF2B5EF4-FFF2-40B4-BE49-F238E27FC236}">
              <a16:creationId xmlns=""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8" name="Picture 16" hidden="1">
          <a:extLst>
            <a:ext uri="{FF2B5EF4-FFF2-40B4-BE49-F238E27FC236}">
              <a16:creationId xmlns="" xmlns:a16="http://schemas.microsoft.com/office/drawing/2014/main" id="{00000000-0008-0000-01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9" name="Picture 17" hidden="1">
          <a:extLst>
            <a:ext uri="{FF2B5EF4-FFF2-40B4-BE49-F238E27FC236}">
              <a16:creationId xmlns=""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0" name="Picture 16" hidden="1">
          <a:extLst>
            <a:ext uri="{FF2B5EF4-FFF2-40B4-BE49-F238E27FC236}">
              <a16:creationId xmlns=""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1" name="Picture 17" hidden="1">
          <a:extLst>
            <a:ext uri="{FF2B5EF4-FFF2-40B4-BE49-F238E27FC236}">
              <a16:creationId xmlns=""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2" name="Picture 16" hidden="1">
          <a:extLst>
            <a:ext uri="{FF2B5EF4-FFF2-40B4-BE49-F238E27FC236}">
              <a16:creationId xmlns=""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3" name="Picture 17" hidden="1">
          <a:extLst>
            <a:ext uri="{FF2B5EF4-FFF2-40B4-BE49-F238E27FC236}">
              <a16:creationId xmlns=""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4" name="Picture 16" hidden="1">
          <a:extLst>
            <a:ext uri="{FF2B5EF4-FFF2-40B4-BE49-F238E27FC236}">
              <a16:creationId xmlns=""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5" name="Picture 17" hidden="1">
          <a:extLst>
            <a:ext uri="{FF2B5EF4-FFF2-40B4-BE49-F238E27FC236}">
              <a16:creationId xmlns=""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6" name="Picture 16" hidden="1">
          <a:extLst>
            <a:ext uri="{FF2B5EF4-FFF2-40B4-BE49-F238E27FC236}">
              <a16:creationId xmlns=""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7" name="Picture 17" hidden="1">
          <a:extLst>
            <a:ext uri="{FF2B5EF4-FFF2-40B4-BE49-F238E27FC236}">
              <a16:creationId xmlns=""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78" name="Picture 16" hidden="1">
          <a:extLst>
            <a:ext uri="{FF2B5EF4-FFF2-40B4-BE49-F238E27FC236}">
              <a16:creationId xmlns=""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79" name="Picture 17" hidden="1">
          <a:extLst>
            <a:ext uri="{FF2B5EF4-FFF2-40B4-BE49-F238E27FC236}">
              <a16:creationId xmlns=""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80" name="Picture 16" hidden="1">
          <a:extLst>
            <a:ext uri="{FF2B5EF4-FFF2-40B4-BE49-F238E27FC236}">
              <a16:creationId xmlns="" xmlns:a16="http://schemas.microsoft.com/office/drawing/2014/main" id="{00000000-0008-0000-01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81" name="Picture 17" hidden="1">
          <a:extLst>
            <a:ext uri="{FF2B5EF4-FFF2-40B4-BE49-F238E27FC236}">
              <a16:creationId xmlns="" xmlns:a16="http://schemas.microsoft.com/office/drawing/2014/main" id="{00000000-0008-0000-01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2" name="Picture 16" hidden="1">
          <a:extLst>
            <a:ext uri="{FF2B5EF4-FFF2-40B4-BE49-F238E27FC236}">
              <a16:creationId xmlns="" xmlns:a16="http://schemas.microsoft.com/office/drawing/2014/main" id="{00000000-0008-0000-01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3" name="Picture 17" hidden="1">
          <a:extLst>
            <a:ext uri="{FF2B5EF4-FFF2-40B4-BE49-F238E27FC236}">
              <a16:creationId xmlns="" xmlns:a16="http://schemas.microsoft.com/office/drawing/2014/main" id="{00000000-0008-0000-01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4" name="Picture 16" hidden="1">
          <a:extLst>
            <a:ext uri="{FF2B5EF4-FFF2-40B4-BE49-F238E27FC236}">
              <a16:creationId xmlns="" xmlns:a16="http://schemas.microsoft.com/office/drawing/2014/main" id="{00000000-0008-0000-01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5" name="Picture 17" hidden="1">
          <a:extLst>
            <a:ext uri="{FF2B5EF4-FFF2-40B4-BE49-F238E27FC236}">
              <a16:creationId xmlns="" xmlns:a16="http://schemas.microsoft.com/office/drawing/2014/main" id="{00000000-0008-0000-01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6" name="Picture 16" hidden="1">
          <a:extLst>
            <a:ext uri="{FF2B5EF4-FFF2-40B4-BE49-F238E27FC236}">
              <a16:creationId xmlns="" xmlns:a16="http://schemas.microsoft.com/office/drawing/2014/main" id="{00000000-0008-0000-01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7" name="Picture 17" hidden="1">
          <a:extLst>
            <a:ext uri="{FF2B5EF4-FFF2-40B4-BE49-F238E27FC236}">
              <a16:creationId xmlns="" xmlns:a16="http://schemas.microsoft.com/office/drawing/2014/main" id="{00000000-0008-0000-01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8" name="Picture 16" hidden="1">
          <a:extLst>
            <a:ext uri="{FF2B5EF4-FFF2-40B4-BE49-F238E27FC236}">
              <a16:creationId xmlns="" xmlns:a16="http://schemas.microsoft.com/office/drawing/2014/main" id="{00000000-0008-0000-01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9" name="Picture 17" hidden="1">
          <a:extLst>
            <a:ext uri="{FF2B5EF4-FFF2-40B4-BE49-F238E27FC236}">
              <a16:creationId xmlns="" xmlns:a16="http://schemas.microsoft.com/office/drawing/2014/main" id="{00000000-0008-0000-01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0" name="Picture 16" hidden="1">
          <a:extLst>
            <a:ext uri="{FF2B5EF4-FFF2-40B4-BE49-F238E27FC236}">
              <a16:creationId xmlns="" xmlns:a16="http://schemas.microsoft.com/office/drawing/2014/main" id="{00000000-0008-0000-01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1" name="Picture 17" hidden="1">
          <a:extLst>
            <a:ext uri="{FF2B5EF4-FFF2-40B4-BE49-F238E27FC236}">
              <a16:creationId xmlns="" xmlns:a16="http://schemas.microsoft.com/office/drawing/2014/main" id="{00000000-0008-0000-01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2" name="Picture 16" hidden="1">
          <a:extLst>
            <a:ext uri="{FF2B5EF4-FFF2-40B4-BE49-F238E27FC236}">
              <a16:creationId xmlns="" xmlns:a16="http://schemas.microsoft.com/office/drawing/2014/main" id="{00000000-0008-0000-01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3" name="Picture 17" hidden="1">
          <a:extLst>
            <a:ext uri="{FF2B5EF4-FFF2-40B4-BE49-F238E27FC236}">
              <a16:creationId xmlns="" xmlns:a16="http://schemas.microsoft.com/office/drawing/2014/main" id="{00000000-0008-0000-01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4" name="Picture 16" hidden="1">
          <a:extLst>
            <a:ext uri="{FF2B5EF4-FFF2-40B4-BE49-F238E27FC236}">
              <a16:creationId xmlns="" xmlns:a16="http://schemas.microsoft.com/office/drawing/2014/main" id="{00000000-0008-0000-01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5" name="Picture 17" hidden="1">
          <a:extLst>
            <a:ext uri="{FF2B5EF4-FFF2-40B4-BE49-F238E27FC236}">
              <a16:creationId xmlns="" xmlns:a16="http://schemas.microsoft.com/office/drawing/2014/main" id="{00000000-0008-0000-01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6" name="Picture 16" hidden="1">
          <a:extLst>
            <a:ext uri="{FF2B5EF4-FFF2-40B4-BE49-F238E27FC236}">
              <a16:creationId xmlns="" xmlns:a16="http://schemas.microsoft.com/office/drawing/2014/main" id="{00000000-0008-0000-01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7" name="Picture 17" hidden="1">
          <a:extLst>
            <a:ext uri="{FF2B5EF4-FFF2-40B4-BE49-F238E27FC236}">
              <a16:creationId xmlns="" xmlns:a16="http://schemas.microsoft.com/office/drawing/2014/main" id="{00000000-0008-0000-01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98" name="Picture 16" hidden="1">
          <a:extLst>
            <a:ext uri="{FF2B5EF4-FFF2-40B4-BE49-F238E27FC236}">
              <a16:creationId xmlns="" xmlns:a16="http://schemas.microsoft.com/office/drawing/2014/main" id="{00000000-0008-0000-01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99" name="Picture 17" hidden="1">
          <a:extLst>
            <a:ext uri="{FF2B5EF4-FFF2-40B4-BE49-F238E27FC236}">
              <a16:creationId xmlns="" xmlns:a16="http://schemas.microsoft.com/office/drawing/2014/main" id="{00000000-0008-0000-01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0" name="Picture 16" hidden="1">
          <a:extLst>
            <a:ext uri="{FF2B5EF4-FFF2-40B4-BE49-F238E27FC236}">
              <a16:creationId xmlns="" xmlns:a16="http://schemas.microsoft.com/office/drawing/2014/main" id="{00000000-0008-0000-0100-00004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1" name="Picture 17" hidden="1">
          <a:extLst>
            <a:ext uri="{FF2B5EF4-FFF2-40B4-BE49-F238E27FC236}">
              <a16:creationId xmlns="" xmlns:a16="http://schemas.microsoft.com/office/drawing/2014/main" id="{00000000-0008-0000-0100-00004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2" name="Picture 16" hidden="1">
          <a:extLst>
            <a:ext uri="{FF2B5EF4-FFF2-40B4-BE49-F238E27FC236}">
              <a16:creationId xmlns="" xmlns:a16="http://schemas.microsoft.com/office/drawing/2014/main" id="{00000000-0008-0000-0100-00004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3" name="Picture 17" hidden="1">
          <a:extLst>
            <a:ext uri="{FF2B5EF4-FFF2-40B4-BE49-F238E27FC236}">
              <a16:creationId xmlns="" xmlns:a16="http://schemas.microsoft.com/office/drawing/2014/main" id="{00000000-0008-0000-0100-00004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4" name="Picture 16" hidden="1">
          <a:extLst>
            <a:ext uri="{FF2B5EF4-FFF2-40B4-BE49-F238E27FC236}">
              <a16:creationId xmlns="" xmlns:a16="http://schemas.microsoft.com/office/drawing/2014/main" id="{00000000-0008-0000-0100-00004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5" name="Picture 17" hidden="1">
          <a:extLst>
            <a:ext uri="{FF2B5EF4-FFF2-40B4-BE49-F238E27FC236}">
              <a16:creationId xmlns="" xmlns:a16="http://schemas.microsoft.com/office/drawing/2014/main" id="{00000000-0008-0000-01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6" name="Picture 16" hidden="1">
          <a:extLst>
            <a:ext uri="{FF2B5EF4-FFF2-40B4-BE49-F238E27FC236}">
              <a16:creationId xmlns="" xmlns:a16="http://schemas.microsoft.com/office/drawing/2014/main" id="{00000000-0008-0000-01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7" name="Picture 17" hidden="1">
          <a:extLst>
            <a:ext uri="{FF2B5EF4-FFF2-40B4-BE49-F238E27FC236}">
              <a16:creationId xmlns="" xmlns:a16="http://schemas.microsoft.com/office/drawing/2014/main" id="{00000000-0008-0000-01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8" name="Picture 16" hidden="1">
          <a:extLst>
            <a:ext uri="{FF2B5EF4-FFF2-40B4-BE49-F238E27FC236}">
              <a16:creationId xmlns="" xmlns:a16="http://schemas.microsoft.com/office/drawing/2014/main" id="{00000000-0008-0000-01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9" name="Picture 17" hidden="1">
          <a:extLst>
            <a:ext uri="{FF2B5EF4-FFF2-40B4-BE49-F238E27FC236}">
              <a16:creationId xmlns="" xmlns:a16="http://schemas.microsoft.com/office/drawing/2014/main" id="{00000000-0008-0000-01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0" name="Picture 16" hidden="1">
          <a:extLst>
            <a:ext uri="{FF2B5EF4-FFF2-40B4-BE49-F238E27FC236}">
              <a16:creationId xmlns="" xmlns:a16="http://schemas.microsoft.com/office/drawing/2014/main" id="{00000000-0008-0000-01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1" name="Picture 17" hidden="1">
          <a:extLst>
            <a:ext uri="{FF2B5EF4-FFF2-40B4-BE49-F238E27FC236}">
              <a16:creationId xmlns="" xmlns:a16="http://schemas.microsoft.com/office/drawing/2014/main" id="{00000000-0008-0000-01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2" name="Picture 16" hidden="1">
          <a:extLst>
            <a:ext uri="{FF2B5EF4-FFF2-40B4-BE49-F238E27FC236}">
              <a16:creationId xmlns="" xmlns:a16="http://schemas.microsoft.com/office/drawing/2014/main" id="{00000000-0008-0000-01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3" name="Picture 17" hidden="1">
          <a:extLst>
            <a:ext uri="{FF2B5EF4-FFF2-40B4-BE49-F238E27FC236}">
              <a16:creationId xmlns="" xmlns:a16="http://schemas.microsoft.com/office/drawing/2014/main" id="{00000000-0008-0000-01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4" name="Picture 16" hidden="1">
          <a:extLst>
            <a:ext uri="{FF2B5EF4-FFF2-40B4-BE49-F238E27FC236}">
              <a16:creationId xmlns="" xmlns:a16="http://schemas.microsoft.com/office/drawing/2014/main" id="{00000000-0008-0000-01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5" name="Picture 17" hidden="1">
          <a:extLst>
            <a:ext uri="{FF2B5EF4-FFF2-40B4-BE49-F238E27FC236}">
              <a16:creationId xmlns="" xmlns:a16="http://schemas.microsoft.com/office/drawing/2014/main" id="{00000000-0008-0000-01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6" name="Picture 16" hidden="1">
          <a:extLst>
            <a:ext uri="{FF2B5EF4-FFF2-40B4-BE49-F238E27FC236}">
              <a16:creationId xmlns="" xmlns:a16="http://schemas.microsoft.com/office/drawing/2014/main" id="{00000000-0008-0000-01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7" name="Picture 17" hidden="1">
          <a:extLst>
            <a:ext uri="{FF2B5EF4-FFF2-40B4-BE49-F238E27FC236}">
              <a16:creationId xmlns="" xmlns:a16="http://schemas.microsoft.com/office/drawing/2014/main" id="{00000000-0008-0000-01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8" name="Picture 16" hidden="1">
          <a:extLst>
            <a:ext uri="{FF2B5EF4-FFF2-40B4-BE49-F238E27FC236}">
              <a16:creationId xmlns="" xmlns:a16="http://schemas.microsoft.com/office/drawing/2014/main" id="{00000000-0008-0000-01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9" name="Picture 17" hidden="1">
          <a:extLst>
            <a:ext uri="{FF2B5EF4-FFF2-40B4-BE49-F238E27FC236}">
              <a16:creationId xmlns="" xmlns:a16="http://schemas.microsoft.com/office/drawing/2014/main" id="{00000000-0008-0000-01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20" name="Picture 16" hidden="1">
          <a:extLst>
            <a:ext uri="{FF2B5EF4-FFF2-40B4-BE49-F238E27FC236}">
              <a16:creationId xmlns="" xmlns:a16="http://schemas.microsoft.com/office/drawing/2014/main" id="{00000000-0008-0000-01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21" name="Picture 17" hidden="1">
          <a:extLst>
            <a:ext uri="{FF2B5EF4-FFF2-40B4-BE49-F238E27FC236}">
              <a16:creationId xmlns="" xmlns:a16="http://schemas.microsoft.com/office/drawing/2014/main" id="{00000000-0008-0000-01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2" name="Picture 16" hidden="1">
          <a:extLst>
            <a:ext uri="{FF2B5EF4-FFF2-40B4-BE49-F238E27FC236}">
              <a16:creationId xmlns="" xmlns:a16="http://schemas.microsoft.com/office/drawing/2014/main" id="{00000000-0008-0000-01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3" name="Picture 17" hidden="1">
          <a:extLst>
            <a:ext uri="{FF2B5EF4-FFF2-40B4-BE49-F238E27FC236}">
              <a16:creationId xmlns="" xmlns:a16="http://schemas.microsoft.com/office/drawing/2014/main" id="{00000000-0008-0000-01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4" name="Picture 16" hidden="1">
          <a:extLst>
            <a:ext uri="{FF2B5EF4-FFF2-40B4-BE49-F238E27FC236}">
              <a16:creationId xmlns="" xmlns:a16="http://schemas.microsoft.com/office/drawing/2014/main" id="{00000000-0008-0000-01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5" name="Picture 17" hidden="1">
          <a:extLst>
            <a:ext uri="{FF2B5EF4-FFF2-40B4-BE49-F238E27FC236}">
              <a16:creationId xmlns="" xmlns:a16="http://schemas.microsoft.com/office/drawing/2014/main" id="{00000000-0008-0000-01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6" name="Picture 16" hidden="1">
          <a:extLst>
            <a:ext uri="{FF2B5EF4-FFF2-40B4-BE49-F238E27FC236}">
              <a16:creationId xmlns="" xmlns:a16="http://schemas.microsoft.com/office/drawing/2014/main" id="{00000000-0008-0000-01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7" name="Picture 17" hidden="1">
          <a:extLst>
            <a:ext uri="{FF2B5EF4-FFF2-40B4-BE49-F238E27FC236}">
              <a16:creationId xmlns="" xmlns:a16="http://schemas.microsoft.com/office/drawing/2014/main" id="{00000000-0008-0000-01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8" name="Picture 16" hidden="1">
          <a:extLst>
            <a:ext uri="{FF2B5EF4-FFF2-40B4-BE49-F238E27FC236}">
              <a16:creationId xmlns="" xmlns:a16="http://schemas.microsoft.com/office/drawing/2014/main" id="{00000000-0008-0000-01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9" name="Picture 17" hidden="1">
          <a:extLst>
            <a:ext uri="{FF2B5EF4-FFF2-40B4-BE49-F238E27FC236}">
              <a16:creationId xmlns="" xmlns:a16="http://schemas.microsoft.com/office/drawing/2014/main" id="{00000000-0008-0000-01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0" name="Picture 16" hidden="1">
          <a:extLst>
            <a:ext uri="{FF2B5EF4-FFF2-40B4-BE49-F238E27FC236}">
              <a16:creationId xmlns="" xmlns:a16="http://schemas.microsoft.com/office/drawing/2014/main" id="{00000000-0008-0000-01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1" name="Picture 17" hidden="1">
          <a:extLst>
            <a:ext uri="{FF2B5EF4-FFF2-40B4-BE49-F238E27FC236}">
              <a16:creationId xmlns="" xmlns:a16="http://schemas.microsoft.com/office/drawing/2014/main" id="{00000000-0008-0000-01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2" name="Picture 16" hidden="1">
          <a:extLst>
            <a:ext uri="{FF2B5EF4-FFF2-40B4-BE49-F238E27FC236}">
              <a16:creationId xmlns="" xmlns:a16="http://schemas.microsoft.com/office/drawing/2014/main" id="{00000000-0008-0000-01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3" name="Picture 17" hidden="1">
          <a:extLst>
            <a:ext uri="{FF2B5EF4-FFF2-40B4-BE49-F238E27FC236}">
              <a16:creationId xmlns="" xmlns:a16="http://schemas.microsoft.com/office/drawing/2014/main" id="{00000000-0008-0000-01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4" name="Picture 16" hidden="1">
          <a:extLst>
            <a:ext uri="{FF2B5EF4-FFF2-40B4-BE49-F238E27FC236}">
              <a16:creationId xmlns="" xmlns:a16="http://schemas.microsoft.com/office/drawing/2014/main" id="{00000000-0008-0000-01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5" name="Picture 17" hidden="1">
          <a:extLst>
            <a:ext uri="{FF2B5EF4-FFF2-40B4-BE49-F238E27FC236}">
              <a16:creationId xmlns="" xmlns:a16="http://schemas.microsoft.com/office/drawing/2014/main" id="{00000000-0008-0000-01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6" name="Picture 16" hidden="1">
          <a:extLst>
            <a:ext uri="{FF2B5EF4-FFF2-40B4-BE49-F238E27FC236}">
              <a16:creationId xmlns="" xmlns:a16="http://schemas.microsoft.com/office/drawing/2014/main" id="{00000000-0008-0000-01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7" name="Picture 17" hidden="1">
          <a:extLst>
            <a:ext uri="{FF2B5EF4-FFF2-40B4-BE49-F238E27FC236}">
              <a16:creationId xmlns="" xmlns:a16="http://schemas.microsoft.com/office/drawing/2014/main" id="{00000000-0008-0000-01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38" name="Picture 16" hidden="1">
          <a:extLst>
            <a:ext uri="{FF2B5EF4-FFF2-40B4-BE49-F238E27FC236}">
              <a16:creationId xmlns="" xmlns:a16="http://schemas.microsoft.com/office/drawing/2014/main" id="{00000000-0008-0000-01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39" name="Picture 17" hidden="1">
          <a:extLst>
            <a:ext uri="{FF2B5EF4-FFF2-40B4-BE49-F238E27FC236}">
              <a16:creationId xmlns="" xmlns:a16="http://schemas.microsoft.com/office/drawing/2014/main" id="{00000000-0008-0000-01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40" name="Picture 16" hidden="1">
          <a:extLst>
            <a:ext uri="{FF2B5EF4-FFF2-40B4-BE49-F238E27FC236}">
              <a16:creationId xmlns="" xmlns:a16="http://schemas.microsoft.com/office/drawing/2014/main" id="{00000000-0008-0000-01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41" name="Picture 17" hidden="1">
          <a:extLst>
            <a:ext uri="{FF2B5EF4-FFF2-40B4-BE49-F238E27FC236}">
              <a16:creationId xmlns="" xmlns:a16="http://schemas.microsoft.com/office/drawing/2014/main" id="{00000000-0008-0000-01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2" name="Picture 16" hidden="1">
          <a:extLst>
            <a:ext uri="{FF2B5EF4-FFF2-40B4-BE49-F238E27FC236}">
              <a16:creationId xmlns="" xmlns:a16="http://schemas.microsoft.com/office/drawing/2014/main" id="{00000000-0008-0000-01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3" name="Picture 17" hidden="1">
          <a:extLst>
            <a:ext uri="{FF2B5EF4-FFF2-40B4-BE49-F238E27FC236}">
              <a16:creationId xmlns="" xmlns:a16="http://schemas.microsoft.com/office/drawing/2014/main" id="{00000000-0008-0000-01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4" name="Picture 16" hidden="1">
          <a:extLst>
            <a:ext uri="{FF2B5EF4-FFF2-40B4-BE49-F238E27FC236}">
              <a16:creationId xmlns="" xmlns:a16="http://schemas.microsoft.com/office/drawing/2014/main" id="{00000000-0008-0000-01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5" name="Picture 17" hidden="1">
          <a:extLst>
            <a:ext uri="{FF2B5EF4-FFF2-40B4-BE49-F238E27FC236}">
              <a16:creationId xmlns="" xmlns:a16="http://schemas.microsoft.com/office/drawing/2014/main" id="{00000000-0008-0000-01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6" name="Picture 16" hidden="1">
          <a:extLst>
            <a:ext uri="{FF2B5EF4-FFF2-40B4-BE49-F238E27FC236}">
              <a16:creationId xmlns="" xmlns:a16="http://schemas.microsoft.com/office/drawing/2014/main" id="{00000000-0008-0000-01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7" name="Picture 17" hidden="1">
          <a:extLst>
            <a:ext uri="{FF2B5EF4-FFF2-40B4-BE49-F238E27FC236}">
              <a16:creationId xmlns="" xmlns:a16="http://schemas.microsoft.com/office/drawing/2014/main" id="{00000000-0008-0000-01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8" name="Picture 16" hidden="1">
          <a:extLst>
            <a:ext uri="{FF2B5EF4-FFF2-40B4-BE49-F238E27FC236}">
              <a16:creationId xmlns="" xmlns:a16="http://schemas.microsoft.com/office/drawing/2014/main" id="{00000000-0008-0000-01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9" name="Picture 17" hidden="1">
          <a:extLst>
            <a:ext uri="{FF2B5EF4-FFF2-40B4-BE49-F238E27FC236}">
              <a16:creationId xmlns="" xmlns:a16="http://schemas.microsoft.com/office/drawing/2014/main" id="{00000000-0008-0000-01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0" name="Picture 16" hidden="1">
          <a:extLst>
            <a:ext uri="{FF2B5EF4-FFF2-40B4-BE49-F238E27FC236}">
              <a16:creationId xmlns="" xmlns:a16="http://schemas.microsoft.com/office/drawing/2014/main" id="{00000000-0008-0000-01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1" name="Picture 17" hidden="1">
          <a:extLst>
            <a:ext uri="{FF2B5EF4-FFF2-40B4-BE49-F238E27FC236}">
              <a16:creationId xmlns="" xmlns:a16="http://schemas.microsoft.com/office/drawing/2014/main" id="{00000000-0008-0000-01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2" name="Picture 16" hidden="1">
          <a:extLst>
            <a:ext uri="{FF2B5EF4-FFF2-40B4-BE49-F238E27FC236}">
              <a16:creationId xmlns="" xmlns:a16="http://schemas.microsoft.com/office/drawing/2014/main" id="{00000000-0008-0000-01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3" name="Picture 17" hidden="1">
          <a:extLst>
            <a:ext uri="{FF2B5EF4-FFF2-40B4-BE49-F238E27FC236}">
              <a16:creationId xmlns="" xmlns:a16="http://schemas.microsoft.com/office/drawing/2014/main" id="{00000000-0008-0000-01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4" name="Picture 16" hidden="1">
          <a:extLst>
            <a:ext uri="{FF2B5EF4-FFF2-40B4-BE49-F238E27FC236}">
              <a16:creationId xmlns="" xmlns:a16="http://schemas.microsoft.com/office/drawing/2014/main" id="{00000000-0008-0000-01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5" name="Picture 17" hidden="1">
          <a:extLst>
            <a:ext uri="{FF2B5EF4-FFF2-40B4-BE49-F238E27FC236}">
              <a16:creationId xmlns="" xmlns:a16="http://schemas.microsoft.com/office/drawing/2014/main" id="{00000000-0008-0000-01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6" name="Picture 16" hidden="1">
          <a:extLst>
            <a:ext uri="{FF2B5EF4-FFF2-40B4-BE49-F238E27FC236}">
              <a16:creationId xmlns="" xmlns:a16="http://schemas.microsoft.com/office/drawing/2014/main" id="{00000000-0008-0000-01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7" name="Picture 17" hidden="1">
          <a:extLst>
            <a:ext uri="{FF2B5EF4-FFF2-40B4-BE49-F238E27FC236}">
              <a16:creationId xmlns="" xmlns:a16="http://schemas.microsoft.com/office/drawing/2014/main" id="{00000000-0008-0000-01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8" name="Picture 16" hidden="1">
          <a:extLst>
            <a:ext uri="{FF2B5EF4-FFF2-40B4-BE49-F238E27FC236}">
              <a16:creationId xmlns="" xmlns:a16="http://schemas.microsoft.com/office/drawing/2014/main" id="{00000000-0008-0000-01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9" name="Picture 17" hidden="1">
          <a:extLst>
            <a:ext uri="{FF2B5EF4-FFF2-40B4-BE49-F238E27FC236}">
              <a16:creationId xmlns="" xmlns:a16="http://schemas.microsoft.com/office/drawing/2014/main" id="{00000000-0008-0000-01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60" name="Picture 16" hidden="1">
          <a:extLst>
            <a:ext uri="{FF2B5EF4-FFF2-40B4-BE49-F238E27FC236}">
              <a16:creationId xmlns="" xmlns:a16="http://schemas.microsoft.com/office/drawing/2014/main" id="{00000000-0008-0000-01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61" name="Picture 17" hidden="1">
          <a:extLst>
            <a:ext uri="{FF2B5EF4-FFF2-40B4-BE49-F238E27FC236}">
              <a16:creationId xmlns="" xmlns:a16="http://schemas.microsoft.com/office/drawing/2014/main" id="{00000000-0008-0000-01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2" name="Picture 16" hidden="1">
          <a:extLst>
            <a:ext uri="{FF2B5EF4-FFF2-40B4-BE49-F238E27FC236}">
              <a16:creationId xmlns="" xmlns:a16="http://schemas.microsoft.com/office/drawing/2014/main" id="{00000000-0008-0000-01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3" name="Picture 17" hidden="1">
          <a:extLst>
            <a:ext uri="{FF2B5EF4-FFF2-40B4-BE49-F238E27FC236}">
              <a16:creationId xmlns="" xmlns:a16="http://schemas.microsoft.com/office/drawing/2014/main" id="{00000000-0008-0000-01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4" name="Picture 16" hidden="1">
          <a:extLst>
            <a:ext uri="{FF2B5EF4-FFF2-40B4-BE49-F238E27FC236}">
              <a16:creationId xmlns="" xmlns:a16="http://schemas.microsoft.com/office/drawing/2014/main" id="{00000000-0008-0000-01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5" name="Picture 17" hidden="1">
          <a:extLst>
            <a:ext uri="{FF2B5EF4-FFF2-40B4-BE49-F238E27FC236}">
              <a16:creationId xmlns="" xmlns:a16="http://schemas.microsoft.com/office/drawing/2014/main" id="{00000000-0008-0000-01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6" name="Picture 16" hidden="1">
          <a:extLst>
            <a:ext uri="{FF2B5EF4-FFF2-40B4-BE49-F238E27FC236}">
              <a16:creationId xmlns="" xmlns:a16="http://schemas.microsoft.com/office/drawing/2014/main" id="{00000000-0008-0000-01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7" name="Picture 17" hidden="1">
          <a:extLst>
            <a:ext uri="{FF2B5EF4-FFF2-40B4-BE49-F238E27FC236}">
              <a16:creationId xmlns="" xmlns:a16="http://schemas.microsoft.com/office/drawing/2014/main" id="{00000000-0008-0000-01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8" name="Picture 16" hidden="1">
          <a:extLst>
            <a:ext uri="{FF2B5EF4-FFF2-40B4-BE49-F238E27FC236}">
              <a16:creationId xmlns="" xmlns:a16="http://schemas.microsoft.com/office/drawing/2014/main" id="{00000000-0008-0000-01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9" name="Picture 17" hidden="1">
          <a:extLst>
            <a:ext uri="{FF2B5EF4-FFF2-40B4-BE49-F238E27FC236}">
              <a16:creationId xmlns="" xmlns:a16="http://schemas.microsoft.com/office/drawing/2014/main" id="{00000000-0008-0000-01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0" name="Picture 16" hidden="1">
          <a:extLst>
            <a:ext uri="{FF2B5EF4-FFF2-40B4-BE49-F238E27FC236}">
              <a16:creationId xmlns="" xmlns:a16="http://schemas.microsoft.com/office/drawing/2014/main" id="{00000000-0008-0000-01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1" name="Picture 17" hidden="1">
          <a:extLst>
            <a:ext uri="{FF2B5EF4-FFF2-40B4-BE49-F238E27FC236}">
              <a16:creationId xmlns="" xmlns:a16="http://schemas.microsoft.com/office/drawing/2014/main" id="{00000000-0008-0000-01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2" name="Picture 16" hidden="1">
          <a:extLst>
            <a:ext uri="{FF2B5EF4-FFF2-40B4-BE49-F238E27FC236}">
              <a16:creationId xmlns="" xmlns:a16="http://schemas.microsoft.com/office/drawing/2014/main" id="{00000000-0008-0000-01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3" name="Picture 17" hidden="1">
          <a:extLst>
            <a:ext uri="{FF2B5EF4-FFF2-40B4-BE49-F238E27FC236}">
              <a16:creationId xmlns="" xmlns:a16="http://schemas.microsoft.com/office/drawing/2014/main" id="{00000000-0008-0000-01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4" name="Picture 16" hidden="1">
          <a:extLst>
            <a:ext uri="{FF2B5EF4-FFF2-40B4-BE49-F238E27FC236}">
              <a16:creationId xmlns="" xmlns:a16="http://schemas.microsoft.com/office/drawing/2014/main" id="{00000000-0008-0000-01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5" name="Picture 17" hidden="1">
          <a:extLst>
            <a:ext uri="{FF2B5EF4-FFF2-40B4-BE49-F238E27FC236}">
              <a16:creationId xmlns="" xmlns:a16="http://schemas.microsoft.com/office/drawing/2014/main" id="{00000000-0008-0000-01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6" name="Picture 16" hidden="1">
          <a:extLst>
            <a:ext uri="{FF2B5EF4-FFF2-40B4-BE49-F238E27FC236}">
              <a16:creationId xmlns="" xmlns:a16="http://schemas.microsoft.com/office/drawing/2014/main" id="{00000000-0008-0000-0100-00008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7" name="Picture 17" hidden="1">
          <a:extLst>
            <a:ext uri="{FF2B5EF4-FFF2-40B4-BE49-F238E27FC236}">
              <a16:creationId xmlns="" xmlns:a16="http://schemas.microsoft.com/office/drawing/2014/main" id="{00000000-0008-0000-0100-00008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78" name="Picture 16" hidden="1">
          <a:extLst>
            <a:ext uri="{FF2B5EF4-FFF2-40B4-BE49-F238E27FC236}">
              <a16:creationId xmlns="" xmlns:a16="http://schemas.microsoft.com/office/drawing/2014/main" id="{00000000-0008-0000-0100-00008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79" name="Picture 17" hidden="1">
          <a:extLst>
            <a:ext uri="{FF2B5EF4-FFF2-40B4-BE49-F238E27FC236}">
              <a16:creationId xmlns="" xmlns:a16="http://schemas.microsoft.com/office/drawing/2014/main" id="{00000000-0008-0000-0100-00008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80" name="Picture 16" hidden="1">
          <a:extLst>
            <a:ext uri="{FF2B5EF4-FFF2-40B4-BE49-F238E27FC236}">
              <a16:creationId xmlns="" xmlns:a16="http://schemas.microsoft.com/office/drawing/2014/main" id="{00000000-0008-0000-0100-00009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81" name="Picture 17" hidden="1">
          <a:extLst>
            <a:ext uri="{FF2B5EF4-FFF2-40B4-BE49-F238E27FC236}">
              <a16:creationId xmlns="" xmlns:a16="http://schemas.microsoft.com/office/drawing/2014/main" id="{00000000-0008-0000-0100-00009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2" name="Picture 16" hidden="1">
          <a:extLst>
            <a:ext uri="{FF2B5EF4-FFF2-40B4-BE49-F238E27FC236}">
              <a16:creationId xmlns="" xmlns:a16="http://schemas.microsoft.com/office/drawing/2014/main" id="{00000000-0008-0000-01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3" name="Picture 17" hidden="1">
          <a:extLst>
            <a:ext uri="{FF2B5EF4-FFF2-40B4-BE49-F238E27FC236}">
              <a16:creationId xmlns="" xmlns:a16="http://schemas.microsoft.com/office/drawing/2014/main" id="{00000000-0008-0000-01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4" name="Picture 16" hidden="1">
          <a:extLst>
            <a:ext uri="{FF2B5EF4-FFF2-40B4-BE49-F238E27FC236}">
              <a16:creationId xmlns="" xmlns:a16="http://schemas.microsoft.com/office/drawing/2014/main" id="{00000000-0008-0000-01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5" name="Picture 17" hidden="1">
          <a:extLst>
            <a:ext uri="{FF2B5EF4-FFF2-40B4-BE49-F238E27FC236}">
              <a16:creationId xmlns="" xmlns:a16="http://schemas.microsoft.com/office/drawing/2014/main" id="{00000000-0008-0000-01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6" name="Picture 16" hidden="1">
          <a:extLst>
            <a:ext uri="{FF2B5EF4-FFF2-40B4-BE49-F238E27FC236}">
              <a16:creationId xmlns="" xmlns:a16="http://schemas.microsoft.com/office/drawing/2014/main" id="{00000000-0008-0000-01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7" name="Picture 17" hidden="1">
          <a:extLst>
            <a:ext uri="{FF2B5EF4-FFF2-40B4-BE49-F238E27FC236}">
              <a16:creationId xmlns="" xmlns:a16="http://schemas.microsoft.com/office/drawing/2014/main" id="{00000000-0008-0000-01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8" name="Picture 16" hidden="1">
          <a:extLst>
            <a:ext uri="{FF2B5EF4-FFF2-40B4-BE49-F238E27FC236}">
              <a16:creationId xmlns="" xmlns:a16="http://schemas.microsoft.com/office/drawing/2014/main" id="{00000000-0008-0000-0100-00009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9" name="Picture 17" hidden="1">
          <a:extLst>
            <a:ext uri="{FF2B5EF4-FFF2-40B4-BE49-F238E27FC236}">
              <a16:creationId xmlns="" xmlns:a16="http://schemas.microsoft.com/office/drawing/2014/main" id="{00000000-0008-0000-0100-00009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0" name="Picture 16" hidden="1">
          <a:extLst>
            <a:ext uri="{FF2B5EF4-FFF2-40B4-BE49-F238E27FC236}">
              <a16:creationId xmlns="" xmlns:a16="http://schemas.microsoft.com/office/drawing/2014/main" id="{00000000-0008-0000-0100-00009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1" name="Picture 17" hidden="1">
          <a:extLst>
            <a:ext uri="{FF2B5EF4-FFF2-40B4-BE49-F238E27FC236}">
              <a16:creationId xmlns="" xmlns:a16="http://schemas.microsoft.com/office/drawing/2014/main" id="{00000000-0008-0000-0100-00009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2" name="Picture 16" hidden="1">
          <a:extLst>
            <a:ext uri="{FF2B5EF4-FFF2-40B4-BE49-F238E27FC236}">
              <a16:creationId xmlns="" xmlns:a16="http://schemas.microsoft.com/office/drawing/2014/main" id="{00000000-0008-0000-0100-00009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3" name="Picture 17" hidden="1">
          <a:extLst>
            <a:ext uri="{FF2B5EF4-FFF2-40B4-BE49-F238E27FC236}">
              <a16:creationId xmlns="" xmlns:a16="http://schemas.microsoft.com/office/drawing/2014/main" id="{00000000-0008-0000-01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4" name="Picture 16" hidden="1">
          <a:extLst>
            <a:ext uri="{FF2B5EF4-FFF2-40B4-BE49-F238E27FC236}">
              <a16:creationId xmlns="" xmlns:a16="http://schemas.microsoft.com/office/drawing/2014/main" id="{00000000-0008-0000-01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5" name="Picture 17" hidden="1">
          <a:extLst>
            <a:ext uri="{FF2B5EF4-FFF2-40B4-BE49-F238E27FC236}">
              <a16:creationId xmlns="" xmlns:a16="http://schemas.microsoft.com/office/drawing/2014/main" id="{00000000-0008-0000-01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6" name="Picture 16" hidden="1">
          <a:extLst>
            <a:ext uri="{FF2B5EF4-FFF2-40B4-BE49-F238E27FC236}">
              <a16:creationId xmlns="" xmlns:a16="http://schemas.microsoft.com/office/drawing/2014/main" id="{00000000-0008-0000-01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7" name="Picture 17" hidden="1">
          <a:extLst>
            <a:ext uri="{FF2B5EF4-FFF2-40B4-BE49-F238E27FC236}">
              <a16:creationId xmlns="" xmlns:a16="http://schemas.microsoft.com/office/drawing/2014/main" id="{00000000-0008-0000-01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98" name="Picture 16" hidden="1">
          <a:extLst>
            <a:ext uri="{FF2B5EF4-FFF2-40B4-BE49-F238E27FC236}">
              <a16:creationId xmlns="" xmlns:a16="http://schemas.microsoft.com/office/drawing/2014/main" id="{00000000-0008-0000-01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99" name="Picture 17" hidden="1">
          <a:extLst>
            <a:ext uri="{FF2B5EF4-FFF2-40B4-BE49-F238E27FC236}">
              <a16:creationId xmlns="" xmlns:a16="http://schemas.microsoft.com/office/drawing/2014/main" id="{00000000-0008-0000-01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00" name="Picture 16" hidden="1">
          <a:extLst>
            <a:ext uri="{FF2B5EF4-FFF2-40B4-BE49-F238E27FC236}">
              <a16:creationId xmlns="" xmlns:a16="http://schemas.microsoft.com/office/drawing/2014/main" id="{00000000-0008-0000-01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01" name="Picture 17" hidden="1">
          <a:extLst>
            <a:ext uri="{FF2B5EF4-FFF2-40B4-BE49-F238E27FC236}">
              <a16:creationId xmlns="" xmlns:a16="http://schemas.microsoft.com/office/drawing/2014/main" id="{00000000-0008-0000-01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2" name="Picture 16" hidden="1">
          <a:extLst>
            <a:ext uri="{FF2B5EF4-FFF2-40B4-BE49-F238E27FC236}">
              <a16:creationId xmlns="" xmlns:a16="http://schemas.microsoft.com/office/drawing/2014/main" id="{00000000-0008-0000-01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3" name="Picture 17" hidden="1">
          <a:extLst>
            <a:ext uri="{FF2B5EF4-FFF2-40B4-BE49-F238E27FC236}">
              <a16:creationId xmlns="" xmlns:a16="http://schemas.microsoft.com/office/drawing/2014/main" id="{00000000-0008-0000-01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4" name="Picture 16" hidden="1">
          <a:extLst>
            <a:ext uri="{FF2B5EF4-FFF2-40B4-BE49-F238E27FC236}">
              <a16:creationId xmlns="" xmlns:a16="http://schemas.microsoft.com/office/drawing/2014/main" id="{00000000-0008-0000-01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5" name="Picture 17" hidden="1">
          <a:extLst>
            <a:ext uri="{FF2B5EF4-FFF2-40B4-BE49-F238E27FC236}">
              <a16:creationId xmlns="" xmlns:a16="http://schemas.microsoft.com/office/drawing/2014/main" id="{00000000-0008-0000-01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6" name="Picture 16" hidden="1">
          <a:extLst>
            <a:ext uri="{FF2B5EF4-FFF2-40B4-BE49-F238E27FC236}">
              <a16:creationId xmlns="" xmlns:a16="http://schemas.microsoft.com/office/drawing/2014/main" id="{00000000-0008-0000-01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7" name="Picture 17" hidden="1">
          <a:extLst>
            <a:ext uri="{FF2B5EF4-FFF2-40B4-BE49-F238E27FC236}">
              <a16:creationId xmlns="" xmlns:a16="http://schemas.microsoft.com/office/drawing/2014/main" id="{00000000-0008-0000-01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8" name="Picture 16" hidden="1">
          <a:extLst>
            <a:ext uri="{FF2B5EF4-FFF2-40B4-BE49-F238E27FC236}">
              <a16:creationId xmlns="" xmlns:a16="http://schemas.microsoft.com/office/drawing/2014/main" id="{00000000-0008-0000-01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9" name="Picture 17" hidden="1">
          <a:extLst>
            <a:ext uri="{FF2B5EF4-FFF2-40B4-BE49-F238E27FC236}">
              <a16:creationId xmlns="" xmlns:a16="http://schemas.microsoft.com/office/drawing/2014/main" id="{00000000-0008-0000-01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0" name="Picture 16" hidden="1">
          <a:extLst>
            <a:ext uri="{FF2B5EF4-FFF2-40B4-BE49-F238E27FC236}">
              <a16:creationId xmlns="" xmlns:a16="http://schemas.microsoft.com/office/drawing/2014/main" id="{00000000-0008-0000-01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1" name="Picture 17" hidden="1">
          <a:extLst>
            <a:ext uri="{FF2B5EF4-FFF2-40B4-BE49-F238E27FC236}">
              <a16:creationId xmlns="" xmlns:a16="http://schemas.microsoft.com/office/drawing/2014/main" id="{00000000-0008-0000-01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2" name="Picture 16" hidden="1">
          <a:extLst>
            <a:ext uri="{FF2B5EF4-FFF2-40B4-BE49-F238E27FC236}">
              <a16:creationId xmlns="" xmlns:a16="http://schemas.microsoft.com/office/drawing/2014/main" id="{00000000-0008-0000-01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3" name="Picture 17" hidden="1">
          <a:extLst>
            <a:ext uri="{FF2B5EF4-FFF2-40B4-BE49-F238E27FC236}">
              <a16:creationId xmlns="" xmlns:a16="http://schemas.microsoft.com/office/drawing/2014/main" id="{00000000-0008-0000-01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4" name="Picture 16" hidden="1">
          <a:extLst>
            <a:ext uri="{FF2B5EF4-FFF2-40B4-BE49-F238E27FC236}">
              <a16:creationId xmlns="" xmlns:a16="http://schemas.microsoft.com/office/drawing/2014/main" id="{00000000-0008-0000-01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5" name="Picture 17" hidden="1">
          <a:extLst>
            <a:ext uri="{FF2B5EF4-FFF2-40B4-BE49-F238E27FC236}">
              <a16:creationId xmlns="" xmlns:a16="http://schemas.microsoft.com/office/drawing/2014/main" id="{00000000-0008-0000-01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6" name="Picture 16" hidden="1">
          <a:extLst>
            <a:ext uri="{FF2B5EF4-FFF2-40B4-BE49-F238E27FC236}">
              <a16:creationId xmlns="" xmlns:a16="http://schemas.microsoft.com/office/drawing/2014/main" id="{00000000-0008-0000-01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7" name="Picture 17" hidden="1">
          <a:extLst>
            <a:ext uri="{FF2B5EF4-FFF2-40B4-BE49-F238E27FC236}">
              <a16:creationId xmlns="" xmlns:a16="http://schemas.microsoft.com/office/drawing/2014/main" id="{00000000-0008-0000-01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8" name="Picture 16" hidden="1">
          <a:extLst>
            <a:ext uri="{FF2B5EF4-FFF2-40B4-BE49-F238E27FC236}">
              <a16:creationId xmlns="" xmlns:a16="http://schemas.microsoft.com/office/drawing/2014/main" id="{00000000-0008-0000-01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9" name="Picture 17" hidden="1">
          <a:extLst>
            <a:ext uri="{FF2B5EF4-FFF2-40B4-BE49-F238E27FC236}">
              <a16:creationId xmlns="" xmlns:a16="http://schemas.microsoft.com/office/drawing/2014/main" id="{00000000-0008-0000-01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20" name="Picture 16" hidden="1">
          <a:extLst>
            <a:ext uri="{FF2B5EF4-FFF2-40B4-BE49-F238E27FC236}">
              <a16:creationId xmlns="" xmlns:a16="http://schemas.microsoft.com/office/drawing/2014/main" id="{00000000-0008-0000-01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21" name="Picture 17" hidden="1">
          <a:extLst>
            <a:ext uri="{FF2B5EF4-FFF2-40B4-BE49-F238E27FC236}">
              <a16:creationId xmlns="" xmlns:a16="http://schemas.microsoft.com/office/drawing/2014/main" id="{00000000-0008-0000-01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2" name="Picture 16" hidden="1">
          <a:extLst>
            <a:ext uri="{FF2B5EF4-FFF2-40B4-BE49-F238E27FC236}">
              <a16:creationId xmlns="" xmlns:a16="http://schemas.microsoft.com/office/drawing/2014/main" id="{00000000-0008-0000-01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3" name="Picture 17" hidden="1">
          <a:extLst>
            <a:ext uri="{FF2B5EF4-FFF2-40B4-BE49-F238E27FC236}">
              <a16:creationId xmlns="" xmlns:a16="http://schemas.microsoft.com/office/drawing/2014/main" id="{00000000-0008-0000-01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4" name="Picture 16" hidden="1">
          <a:extLst>
            <a:ext uri="{FF2B5EF4-FFF2-40B4-BE49-F238E27FC236}">
              <a16:creationId xmlns="" xmlns:a16="http://schemas.microsoft.com/office/drawing/2014/main" id="{00000000-0008-0000-01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5" name="Picture 17" hidden="1">
          <a:extLst>
            <a:ext uri="{FF2B5EF4-FFF2-40B4-BE49-F238E27FC236}">
              <a16:creationId xmlns="" xmlns:a16="http://schemas.microsoft.com/office/drawing/2014/main" id="{00000000-0008-0000-01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6" name="Picture 16" hidden="1">
          <a:extLst>
            <a:ext uri="{FF2B5EF4-FFF2-40B4-BE49-F238E27FC236}">
              <a16:creationId xmlns="" xmlns:a16="http://schemas.microsoft.com/office/drawing/2014/main" id="{00000000-0008-0000-01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7" name="Picture 17" hidden="1">
          <a:extLst>
            <a:ext uri="{FF2B5EF4-FFF2-40B4-BE49-F238E27FC236}">
              <a16:creationId xmlns="" xmlns:a16="http://schemas.microsoft.com/office/drawing/2014/main" id="{00000000-0008-0000-01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8" name="Picture 16" hidden="1">
          <a:extLst>
            <a:ext uri="{FF2B5EF4-FFF2-40B4-BE49-F238E27FC236}">
              <a16:creationId xmlns="" xmlns:a16="http://schemas.microsoft.com/office/drawing/2014/main" id="{00000000-0008-0000-01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9" name="Picture 17" hidden="1">
          <a:extLst>
            <a:ext uri="{FF2B5EF4-FFF2-40B4-BE49-F238E27FC236}">
              <a16:creationId xmlns="" xmlns:a16="http://schemas.microsoft.com/office/drawing/2014/main" id="{00000000-0008-0000-01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0" name="Picture 16" hidden="1">
          <a:extLst>
            <a:ext uri="{FF2B5EF4-FFF2-40B4-BE49-F238E27FC236}">
              <a16:creationId xmlns="" xmlns:a16="http://schemas.microsoft.com/office/drawing/2014/main" id="{00000000-0008-0000-01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1" name="Picture 17" hidden="1">
          <a:extLst>
            <a:ext uri="{FF2B5EF4-FFF2-40B4-BE49-F238E27FC236}">
              <a16:creationId xmlns="" xmlns:a16="http://schemas.microsoft.com/office/drawing/2014/main" id="{00000000-0008-0000-01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2" name="Picture 16" hidden="1">
          <a:extLst>
            <a:ext uri="{FF2B5EF4-FFF2-40B4-BE49-F238E27FC236}">
              <a16:creationId xmlns="" xmlns:a16="http://schemas.microsoft.com/office/drawing/2014/main" id="{00000000-0008-0000-01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3" name="Picture 17" hidden="1">
          <a:extLst>
            <a:ext uri="{FF2B5EF4-FFF2-40B4-BE49-F238E27FC236}">
              <a16:creationId xmlns="" xmlns:a16="http://schemas.microsoft.com/office/drawing/2014/main" id="{00000000-0008-0000-01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4" name="Picture 16" hidden="1">
          <a:extLst>
            <a:ext uri="{FF2B5EF4-FFF2-40B4-BE49-F238E27FC236}">
              <a16:creationId xmlns="" xmlns:a16="http://schemas.microsoft.com/office/drawing/2014/main" id="{00000000-0008-0000-01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5" name="Picture 17" hidden="1">
          <a:extLst>
            <a:ext uri="{FF2B5EF4-FFF2-40B4-BE49-F238E27FC236}">
              <a16:creationId xmlns="" xmlns:a16="http://schemas.microsoft.com/office/drawing/2014/main" id="{00000000-0008-0000-01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6" name="Picture 16" hidden="1">
          <a:extLst>
            <a:ext uri="{FF2B5EF4-FFF2-40B4-BE49-F238E27FC236}">
              <a16:creationId xmlns="" xmlns:a16="http://schemas.microsoft.com/office/drawing/2014/main" id="{00000000-0008-0000-01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7" name="Picture 17" hidden="1">
          <a:extLst>
            <a:ext uri="{FF2B5EF4-FFF2-40B4-BE49-F238E27FC236}">
              <a16:creationId xmlns="" xmlns:a16="http://schemas.microsoft.com/office/drawing/2014/main" id="{00000000-0008-0000-01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38" name="Picture 16" hidden="1">
          <a:extLst>
            <a:ext uri="{FF2B5EF4-FFF2-40B4-BE49-F238E27FC236}">
              <a16:creationId xmlns="" xmlns:a16="http://schemas.microsoft.com/office/drawing/2014/main" id="{00000000-0008-0000-01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39" name="Picture 17" hidden="1">
          <a:extLst>
            <a:ext uri="{FF2B5EF4-FFF2-40B4-BE49-F238E27FC236}">
              <a16:creationId xmlns="" xmlns:a16="http://schemas.microsoft.com/office/drawing/2014/main" id="{00000000-0008-0000-01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40" name="Picture 16" hidden="1">
          <a:extLst>
            <a:ext uri="{FF2B5EF4-FFF2-40B4-BE49-F238E27FC236}">
              <a16:creationId xmlns="" xmlns:a16="http://schemas.microsoft.com/office/drawing/2014/main" id="{00000000-0008-0000-01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41" name="Picture 17" hidden="1">
          <a:extLst>
            <a:ext uri="{FF2B5EF4-FFF2-40B4-BE49-F238E27FC236}">
              <a16:creationId xmlns="" xmlns:a16="http://schemas.microsoft.com/office/drawing/2014/main" id="{00000000-0008-0000-01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2" name="Picture 16" hidden="1">
          <a:extLst>
            <a:ext uri="{FF2B5EF4-FFF2-40B4-BE49-F238E27FC236}">
              <a16:creationId xmlns="" xmlns:a16="http://schemas.microsoft.com/office/drawing/2014/main" id="{00000000-0008-0000-01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3" name="Picture 17" hidden="1">
          <a:extLst>
            <a:ext uri="{FF2B5EF4-FFF2-40B4-BE49-F238E27FC236}">
              <a16:creationId xmlns="" xmlns:a16="http://schemas.microsoft.com/office/drawing/2014/main" id="{00000000-0008-0000-01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4" name="Picture 16" hidden="1">
          <a:extLst>
            <a:ext uri="{FF2B5EF4-FFF2-40B4-BE49-F238E27FC236}">
              <a16:creationId xmlns="" xmlns:a16="http://schemas.microsoft.com/office/drawing/2014/main" id="{00000000-0008-0000-01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5" name="Picture 17" hidden="1">
          <a:extLst>
            <a:ext uri="{FF2B5EF4-FFF2-40B4-BE49-F238E27FC236}">
              <a16:creationId xmlns="" xmlns:a16="http://schemas.microsoft.com/office/drawing/2014/main" id="{00000000-0008-0000-01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6" name="Picture 16" hidden="1">
          <a:extLst>
            <a:ext uri="{FF2B5EF4-FFF2-40B4-BE49-F238E27FC236}">
              <a16:creationId xmlns="" xmlns:a16="http://schemas.microsoft.com/office/drawing/2014/main" id="{00000000-0008-0000-01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7" name="Picture 17" hidden="1">
          <a:extLst>
            <a:ext uri="{FF2B5EF4-FFF2-40B4-BE49-F238E27FC236}">
              <a16:creationId xmlns="" xmlns:a16="http://schemas.microsoft.com/office/drawing/2014/main" id="{00000000-0008-0000-01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8" name="Picture 16" hidden="1">
          <a:extLst>
            <a:ext uri="{FF2B5EF4-FFF2-40B4-BE49-F238E27FC236}">
              <a16:creationId xmlns="" xmlns:a16="http://schemas.microsoft.com/office/drawing/2014/main" id="{00000000-0008-0000-01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9" name="Picture 17" hidden="1">
          <a:extLst>
            <a:ext uri="{FF2B5EF4-FFF2-40B4-BE49-F238E27FC236}">
              <a16:creationId xmlns="" xmlns:a16="http://schemas.microsoft.com/office/drawing/2014/main" id="{00000000-0008-0000-01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0" name="Picture 16" hidden="1">
          <a:extLst>
            <a:ext uri="{FF2B5EF4-FFF2-40B4-BE49-F238E27FC236}">
              <a16:creationId xmlns="" xmlns:a16="http://schemas.microsoft.com/office/drawing/2014/main" id="{00000000-0008-0000-01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1" name="Picture 17" hidden="1">
          <a:extLst>
            <a:ext uri="{FF2B5EF4-FFF2-40B4-BE49-F238E27FC236}">
              <a16:creationId xmlns="" xmlns:a16="http://schemas.microsoft.com/office/drawing/2014/main" id="{00000000-0008-0000-01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2" name="Picture 16" hidden="1">
          <a:extLst>
            <a:ext uri="{FF2B5EF4-FFF2-40B4-BE49-F238E27FC236}">
              <a16:creationId xmlns="" xmlns:a16="http://schemas.microsoft.com/office/drawing/2014/main" id="{00000000-0008-0000-01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3" name="Picture 17" hidden="1">
          <a:extLst>
            <a:ext uri="{FF2B5EF4-FFF2-40B4-BE49-F238E27FC236}">
              <a16:creationId xmlns="" xmlns:a16="http://schemas.microsoft.com/office/drawing/2014/main" id="{00000000-0008-0000-01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4" name="Picture 16" hidden="1">
          <a:extLst>
            <a:ext uri="{FF2B5EF4-FFF2-40B4-BE49-F238E27FC236}">
              <a16:creationId xmlns="" xmlns:a16="http://schemas.microsoft.com/office/drawing/2014/main" id="{00000000-0008-0000-01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5" name="Picture 17" hidden="1">
          <a:extLst>
            <a:ext uri="{FF2B5EF4-FFF2-40B4-BE49-F238E27FC236}">
              <a16:creationId xmlns="" xmlns:a16="http://schemas.microsoft.com/office/drawing/2014/main" id="{00000000-0008-0000-01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6" name="Picture 16" hidden="1">
          <a:extLst>
            <a:ext uri="{FF2B5EF4-FFF2-40B4-BE49-F238E27FC236}">
              <a16:creationId xmlns="" xmlns:a16="http://schemas.microsoft.com/office/drawing/2014/main" id="{00000000-0008-0000-01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7" name="Picture 17" hidden="1">
          <a:extLst>
            <a:ext uri="{FF2B5EF4-FFF2-40B4-BE49-F238E27FC236}">
              <a16:creationId xmlns="" xmlns:a16="http://schemas.microsoft.com/office/drawing/2014/main" id="{00000000-0008-0000-01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58" name="Picture 16" hidden="1">
          <a:extLst>
            <a:ext uri="{FF2B5EF4-FFF2-40B4-BE49-F238E27FC236}">
              <a16:creationId xmlns="" xmlns:a16="http://schemas.microsoft.com/office/drawing/2014/main" id="{00000000-0008-0000-01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59" name="Picture 17" hidden="1">
          <a:extLst>
            <a:ext uri="{FF2B5EF4-FFF2-40B4-BE49-F238E27FC236}">
              <a16:creationId xmlns="" xmlns:a16="http://schemas.microsoft.com/office/drawing/2014/main" id="{00000000-0008-0000-01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60" name="Picture 16" hidden="1">
          <a:extLst>
            <a:ext uri="{FF2B5EF4-FFF2-40B4-BE49-F238E27FC236}">
              <a16:creationId xmlns="" xmlns:a16="http://schemas.microsoft.com/office/drawing/2014/main" id="{00000000-0008-0000-01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61" name="Picture 17" hidden="1">
          <a:extLst>
            <a:ext uri="{FF2B5EF4-FFF2-40B4-BE49-F238E27FC236}">
              <a16:creationId xmlns="" xmlns:a16="http://schemas.microsoft.com/office/drawing/2014/main" id="{00000000-0008-0000-01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2" name="Picture 16" hidden="1">
          <a:extLst>
            <a:ext uri="{FF2B5EF4-FFF2-40B4-BE49-F238E27FC236}">
              <a16:creationId xmlns="" xmlns:a16="http://schemas.microsoft.com/office/drawing/2014/main" id="{00000000-0008-0000-01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3" name="Picture 17" hidden="1">
          <a:extLst>
            <a:ext uri="{FF2B5EF4-FFF2-40B4-BE49-F238E27FC236}">
              <a16:creationId xmlns="" xmlns:a16="http://schemas.microsoft.com/office/drawing/2014/main" id="{00000000-0008-0000-01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4" name="Picture 16" hidden="1">
          <a:extLst>
            <a:ext uri="{FF2B5EF4-FFF2-40B4-BE49-F238E27FC236}">
              <a16:creationId xmlns="" xmlns:a16="http://schemas.microsoft.com/office/drawing/2014/main" id="{00000000-0008-0000-01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5" name="Picture 17" hidden="1">
          <a:extLst>
            <a:ext uri="{FF2B5EF4-FFF2-40B4-BE49-F238E27FC236}">
              <a16:creationId xmlns="" xmlns:a16="http://schemas.microsoft.com/office/drawing/2014/main" id="{00000000-0008-0000-01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6" name="Picture 16" hidden="1">
          <a:extLst>
            <a:ext uri="{FF2B5EF4-FFF2-40B4-BE49-F238E27FC236}">
              <a16:creationId xmlns="" xmlns:a16="http://schemas.microsoft.com/office/drawing/2014/main" id="{00000000-0008-0000-01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7" name="Picture 17" hidden="1">
          <a:extLst>
            <a:ext uri="{FF2B5EF4-FFF2-40B4-BE49-F238E27FC236}">
              <a16:creationId xmlns="" xmlns:a16="http://schemas.microsoft.com/office/drawing/2014/main" id="{00000000-0008-0000-01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8" name="Picture 16" hidden="1">
          <a:extLst>
            <a:ext uri="{FF2B5EF4-FFF2-40B4-BE49-F238E27FC236}">
              <a16:creationId xmlns="" xmlns:a16="http://schemas.microsoft.com/office/drawing/2014/main" id="{00000000-0008-0000-01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9" name="Picture 17" hidden="1">
          <a:extLst>
            <a:ext uri="{FF2B5EF4-FFF2-40B4-BE49-F238E27FC236}">
              <a16:creationId xmlns="" xmlns:a16="http://schemas.microsoft.com/office/drawing/2014/main" id="{00000000-0008-0000-01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0" name="Picture 16" hidden="1">
          <a:extLst>
            <a:ext uri="{FF2B5EF4-FFF2-40B4-BE49-F238E27FC236}">
              <a16:creationId xmlns="" xmlns:a16="http://schemas.microsoft.com/office/drawing/2014/main" id="{00000000-0008-0000-01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1" name="Picture 17" hidden="1">
          <a:extLst>
            <a:ext uri="{FF2B5EF4-FFF2-40B4-BE49-F238E27FC236}">
              <a16:creationId xmlns="" xmlns:a16="http://schemas.microsoft.com/office/drawing/2014/main" id="{00000000-0008-0000-01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2" name="Picture 16" hidden="1">
          <a:extLst>
            <a:ext uri="{FF2B5EF4-FFF2-40B4-BE49-F238E27FC236}">
              <a16:creationId xmlns="" xmlns:a16="http://schemas.microsoft.com/office/drawing/2014/main" id="{00000000-0008-0000-01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3" name="Picture 17" hidden="1">
          <a:extLst>
            <a:ext uri="{FF2B5EF4-FFF2-40B4-BE49-F238E27FC236}">
              <a16:creationId xmlns="" xmlns:a16="http://schemas.microsoft.com/office/drawing/2014/main" id="{00000000-0008-0000-01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4" name="Picture 16" hidden="1">
          <a:extLst>
            <a:ext uri="{FF2B5EF4-FFF2-40B4-BE49-F238E27FC236}">
              <a16:creationId xmlns="" xmlns:a16="http://schemas.microsoft.com/office/drawing/2014/main" id="{00000000-0008-0000-01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5" name="Picture 17" hidden="1">
          <a:extLst>
            <a:ext uri="{FF2B5EF4-FFF2-40B4-BE49-F238E27FC236}">
              <a16:creationId xmlns="" xmlns:a16="http://schemas.microsoft.com/office/drawing/2014/main" id="{00000000-0008-0000-01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6" name="Picture 16" hidden="1">
          <a:extLst>
            <a:ext uri="{FF2B5EF4-FFF2-40B4-BE49-F238E27FC236}">
              <a16:creationId xmlns="" xmlns:a16="http://schemas.microsoft.com/office/drawing/2014/main" id="{00000000-0008-0000-01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7" name="Picture 17" hidden="1">
          <a:extLst>
            <a:ext uri="{FF2B5EF4-FFF2-40B4-BE49-F238E27FC236}">
              <a16:creationId xmlns="" xmlns:a16="http://schemas.microsoft.com/office/drawing/2014/main" id="{00000000-0008-0000-01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78" name="Picture 16" hidden="1">
          <a:extLst>
            <a:ext uri="{FF2B5EF4-FFF2-40B4-BE49-F238E27FC236}">
              <a16:creationId xmlns="" xmlns:a16="http://schemas.microsoft.com/office/drawing/2014/main" id="{00000000-0008-0000-01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79" name="Picture 17" hidden="1">
          <a:extLst>
            <a:ext uri="{FF2B5EF4-FFF2-40B4-BE49-F238E27FC236}">
              <a16:creationId xmlns="" xmlns:a16="http://schemas.microsoft.com/office/drawing/2014/main" id="{00000000-0008-0000-01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0" name="Picture 16" hidden="1">
          <a:extLst>
            <a:ext uri="{FF2B5EF4-FFF2-40B4-BE49-F238E27FC236}">
              <a16:creationId xmlns="" xmlns:a16="http://schemas.microsoft.com/office/drawing/2014/main" id="{00000000-0008-0000-01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1" name="Picture 17" hidden="1">
          <a:extLst>
            <a:ext uri="{FF2B5EF4-FFF2-40B4-BE49-F238E27FC236}">
              <a16:creationId xmlns="" xmlns:a16="http://schemas.microsoft.com/office/drawing/2014/main" id="{00000000-0008-0000-01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2" name="Picture 16" hidden="1">
          <a:extLst>
            <a:ext uri="{FF2B5EF4-FFF2-40B4-BE49-F238E27FC236}">
              <a16:creationId xmlns="" xmlns:a16="http://schemas.microsoft.com/office/drawing/2014/main" id="{00000000-0008-0000-01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3" name="Picture 17" hidden="1">
          <a:extLst>
            <a:ext uri="{FF2B5EF4-FFF2-40B4-BE49-F238E27FC236}">
              <a16:creationId xmlns="" xmlns:a16="http://schemas.microsoft.com/office/drawing/2014/main" id="{00000000-0008-0000-01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4" name="Picture 16" hidden="1">
          <a:extLst>
            <a:ext uri="{FF2B5EF4-FFF2-40B4-BE49-F238E27FC236}">
              <a16:creationId xmlns="" xmlns:a16="http://schemas.microsoft.com/office/drawing/2014/main" id="{00000000-0008-0000-01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5" name="Picture 17" hidden="1">
          <a:extLst>
            <a:ext uri="{FF2B5EF4-FFF2-40B4-BE49-F238E27FC236}">
              <a16:creationId xmlns="" xmlns:a16="http://schemas.microsoft.com/office/drawing/2014/main" id="{00000000-0008-0000-01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6" name="Picture 16" hidden="1">
          <a:extLst>
            <a:ext uri="{FF2B5EF4-FFF2-40B4-BE49-F238E27FC236}">
              <a16:creationId xmlns="" xmlns:a16="http://schemas.microsoft.com/office/drawing/2014/main" id="{00000000-0008-0000-01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7" name="Picture 17" hidden="1">
          <a:extLst>
            <a:ext uri="{FF2B5EF4-FFF2-40B4-BE49-F238E27FC236}">
              <a16:creationId xmlns="" xmlns:a16="http://schemas.microsoft.com/office/drawing/2014/main" id="{00000000-0008-0000-01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8" name="Picture 16" hidden="1">
          <a:extLst>
            <a:ext uri="{FF2B5EF4-FFF2-40B4-BE49-F238E27FC236}">
              <a16:creationId xmlns="" xmlns:a16="http://schemas.microsoft.com/office/drawing/2014/main" id="{00000000-0008-0000-01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9" name="Picture 17" hidden="1">
          <a:extLst>
            <a:ext uri="{FF2B5EF4-FFF2-40B4-BE49-F238E27FC236}">
              <a16:creationId xmlns="" xmlns:a16="http://schemas.microsoft.com/office/drawing/2014/main" id="{00000000-0008-0000-01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0" name="Picture 16" hidden="1">
          <a:extLst>
            <a:ext uri="{FF2B5EF4-FFF2-40B4-BE49-F238E27FC236}">
              <a16:creationId xmlns="" xmlns:a16="http://schemas.microsoft.com/office/drawing/2014/main" id="{00000000-0008-0000-01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1" name="Picture 17" hidden="1">
          <a:extLst>
            <a:ext uri="{FF2B5EF4-FFF2-40B4-BE49-F238E27FC236}">
              <a16:creationId xmlns="" xmlns:a16="http://schemas.microsoft.com/office/drawing/2014/main" id="{00000000-0008-0000-01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2" name="Picture 16" hidden="1">
          <a:extLst>
            <a:ext uri="{FF2B5EF4-FFF2-40B4-BE49-F238E27FC236}">
              <a16:creationId xmlns="" xmlns:a16="http://schemas.microsoft.com/office/drawing/2014/main" id="{00000000-0008-0000-01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3" name="Picture 17" hidden="1">
          <a:extLst>
            <a:ext uri="{FF2B5EF4-FFF2-40B4-BE49-F238E27FC236}">
              <a16:creationId xmlns="" xmlns:a16="http://schemas.microsoft.com/office/drawing/2014/main" id="{00000000-0008-0000-01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4" name="Picture 16" hidden="1">
          <a:extLst>
            <a:ext uri="{FF2B5EF4-FFF2-40B4-BE49-F238E27FC236}">
              <a16:creationId xmlns="" xmlns:a16="http://schemas.microsoft.com/office/drawing/2014/main" id="{00000000-0008-0000-01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5" name="Picture 17" hidden="1">
          <a:extLst>
            <a:ext uri="{FF2B5EF4-FFF2-40B4-BE49-F238E27FC236}">
              <a16:creationId xmlns="" xmlns:a16="http://schemas.microsoft.com/office/drawing/2014/main" id="{00000000-0008-0000-01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6" name="Picture 16" hidden="1">
          <a:extLst>
            <a:ext uri="{FF2B5EF4-FFF2-40B4-BE49-F238E27FC236}">
              <a16:creationId xmlns="" xmlns:a16="http://schemas.microsoft.com/office/drawing/2014/main" id="{00000000-0008-0000-01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7" name="Picture 17" hidden="1">
          <a:extLst>
            <a:ext uri="{FF2B5EF4-FFF2-40B4-BE49-F238E27FC236}">
              <a16:creationId xmlns="" xmlns:a16="http://schemas.microsoft.com/office/drawing/2014/main" id="{00000000-0008-0000-01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98" name="Picture 16" hidden="1">
          <a:extLst>
            <a:ext uri="{FF2B5EF4-FFF2-40B4-BE49-F238E27FC236}">
              <a16:creationId xmlns="" xmlns:a16="http://schemas.microsoft.com/office/drawing/2014/main" id="{00000000-0008-0000-01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99" name="Picture 17" hidden="1">
          <a:extLst>
            <a:ext uri="{FF2B5EF4-FFF2-40B4-BE49-F238E27FC236}">
              <a16:creationId xmlns="" xmlns:a16="http://schemas.microsoft.com/office/drawing/2014/main" id="{00000000-0008-0000-01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00" name="Picture 16" hidden="1">
          <a:extLst>
            <a:ext uri="{FF2B5EF4-FFF2-40B4-BE49-F238E27FC236}">
              <a16:creationId xmlns="" xmlns:a16="http://schemas.microsoft.com/office/drawing/2014/main" id="{00000000-0008-0000-01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01" name="Picture 17" hidden="1">
          <a:extLst>
            <a:ext uri="{FF2B5EF4-FFF2-40B4-BE49-F238E27FC236}">
              <a16:creationId xmlns="" xmlns:a16="http://schemas.microsoft.com/office/drawing/2014/main" id="{00000000-0008-0000-01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2" name="Picture 16" hidden="1">
          <a:extLst>
            <a:ext uri="{FF2B5EF4-FFF2-40B4-BE49-F238E27FC236}">
              <a16:creationId xmlns="" xmlns:a16="http://schemas.microsoft.com/office/drawing/2014/main" id="{00000000-0008-0000-01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3" name="Picture 17" hidden="1">
          <a:extLst>
            <a:ext uri="{FF2B5EF4-FFF2-40B4-BE49-F238E27FC236}">
              <a16:creationId xmlns="" xmlns:a16="http://schemas.microsoft.com/office/drawing/2014/main" id="{00000000-0008-0000-01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4" name="Picture 16" hidden="1">
          <a:extLst>
            <a:ext uri="{FF2B5EF4-FFF2-40B4-BE49-F238E27FC236}">
              <a16:creationId xmlns="" xmlns:a16="http://schemas.microsoft.com/office/drawing/2014/main" id="{00000000-0008-0000-01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5" name="Picture 17" hidden="1">
          <a:extLst>
            <a:ext uri="{FF2B5EF4-FFF2-40B4-BE49-F238E27FC236}">
              <a16:creationId xmlns="" xmlns:a16="http://schemas.microsoft.com/office/drawing/2014/main" id="{00000000-0008-0000-01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6" name="Picture 16" hidden="1">
          <a:extLst>
            <a:ext uri="{FF2B5EF4-FFF2-40B4-BE49-F238E27FC236}">
              <a16:creationId xmlns="" xmlns:a16="http://schemas.microsoft.com/office/drawing/2014/main" id="{00000000-0008-0000-01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7" name="Picture 17" hidden="1">
          <a:extLst>
            <a:ext uri="{FF2B5EF4-FFF2-40B4-BE49-F238E27FC236}">
              <a16:creationId xmlns="" xmlns:a16="http://schemas.microsoft.com/office/drawing/2014/main" id="{00000000-0008-0000-01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8" name="Picture 16" hidden="1">
          <a:extLst>
            <a:ext uri="{FF2B5EF4-FFF2-40B4-BE49-F238E27FC236}">
              <a16:creationId xmlns="" xmlns:a16="http://schemas.microsoft.com/office/drawing/2014/main" id="{00000000-0008-0000-01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9" name="Picture 17" hidden="1">
          <a:extLst>
            <a:ext uri="{FF2B5EF4-FFF2-40B4-BE49-F238E27FC236}">
              <a16:creationId xmlns="" xmlns:a16="http://schemas.microsoft.com/office/drawing/2014/main" id="{00000000-0008-0000-01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0" name="Picture 16" hidden="1">
          <a:extLst>
            <a:ext uri="{FF2B5EF4-FFF2-40B4-BE49-F238E27FC236}">
              <a16:creationId xmlns="" xmlns:a16="http://schemas.microsoft.com/office/drawing/2014/main" id="{00000000-0008-0000-01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1" name="Picture 17" hidden="1">
          <a:extLst>
            <a:ext uri="{FF2B5EF4-FFF2-40B4-BE49-F238E27FC236}">
              <a16:creationId xmlns="" xmlns:a16="http://schemas.microsoft.com/office/drawing/2014/main" id="{00000000-0008-0000-01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2" name="Picture 16" hidden="1">
          <a:extLst>
            <a:ext uri="{FF2B5EF4-FFF2-40B4-BE49-F238E27FC236}">
              <a16:creationId xmlns="" xmlns:a16="http://schemas.microsoft.com/office/drawing/2014/main" id="{00000000-0008-0000-01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3" name="Picture 17" hidden="1">
          <a:extLst>
            <a:ext uri="{FF2B5EF4-FFF2-40B4-BE49-F238E27FC236}">
              <a16:creationId xmlns="" xmlns:a16="http://schemas.microsoft.com/office/drawing/2014/main" id="{00000000-0008-0000-01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4" name="Picture 16" hidden="1">
          <a:extLst>
            <a:ext uri="{FF2B5EF4-FFF2-40B4-BE49-F238E27FC236}">
              <a16:creationId xmlns="" xmlns:a16="http://schemas.microsoft.com/office/drawing/2014/main" id="{00000000-0008-0000-01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5" name="Picture 17" hidden="1">
          <a:extLst>
            <a:ext uri="{FF2B5EF4-FFF2-40B4-BE49-F238E27FC236}">
              <a16:creationId xmlns="" xmlns:a16="http://schemas.microsoft.com/office/drawing/2014/main" id="{00000000-0008-0000-01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6" name="Picture 16" hidden="1">
          <a:extLst>
            <a:ext uri="{FF2B5EF4-FFF2-40B4-BE49-F238E27FC236}">
              <a16:creationId xmlns="" xmlns:a16="http://schemas.microsoft.com/office/drawing/2014/main" id="{00000000-0008-0000-01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7" name="Picture 17" hidden="1">
          <a:extLst>
            <a:ext uri="{FF2B5EF4-FFF2-40B4-BE49-F238E27FC236}">
              <a16:creationId xmlns="" xmlns:a16="http://schemas.microsoft.com/office/drawing/2014/main" id="{00000000-0008-0000-01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18" name="Picture 16" hidden="1">
          <a:extLst>
            <a:ext uri="{FF2B5EF4-FFF2-40B4-BE49-F238E27FC236}">
              <a16:creationId xmlns="" xmlns:a16="http://schemas.microsoft.com/office/drawing/2014/main" id="{00000000-0008-0000-01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19" name="Picture 17" hidden="1">
          <a:extLst>
            <a:ext uri="{FF2B5EF4-FFF2-40B4-BE49-F238E27FC236}">
              <a16:creationId xmlns="" xmlns:a16="http://schemas.microsoft.com/office/drawing/2014/main" id="{00000000-0008-0000-01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20" name="Picture 16" hidden="1">
          <a:extLst>
            <a:ext uri="{FF2B5EF4-FFF2-40B4-BE49-F238E27FC236}">
              <a16:creationId xmlns="" xmlns:a16="http://schemas.microsoft.com/office/drawing/2014/main" id="{00000000-0008-0000-01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21" name="Picture 17" hidden="1">
          <a:extLst>
            <a:ext uri="{FF2B5EF4-FFF2-40B4-BE49-F238E27FC236}">
              <a16:creationId xmlns="" xmlns:a16="http://schemas.microsoft.com/office/drawing/2014/main" id="{00000000-0008-0000-01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2" name="Picture 16" hidden="1">
          <a:extLst>
            <a:ext uri="{FF2B5EF4-FFF2-40B4-BE49-F238E27FC236}">
              <a16:creationId xmlns="" xmlns:a16="http://schemas.microsoft.com/office/drawing/2014/main" id="{00000000-0008-0000-01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3" name="Picture 17" hidden="1">
          <a:extLst>
            <a:ext uri="{FF2B5EF4-FFF2-40B4-BE49-F238E27FC236}">
              <a16:creationId xmlns="" xmlns:a16="http://schemas.microsoft.com/office/drawing/2014/main" id="{00000000-0008-0000-01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4" name="Picture 16" hidden="1">
          <a:extLst>
            <a:ext uri="{FF2B5EF4-FFF2-40B4-BE49-F238E27FC236}">
              <a16:creationId xmlns="" xmlns:a16="http://schemas.microsoft.com/office/drawing/2014/main" id="{00000000-0008-0000-01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5" name="Picture 17" hidden="1">
          <a:extLst>
            <a:ext uri="{FF2B5EF4-FFF2-40B4-BE49-F238E27FC236}">
              <a16:creationId xmlns="" xmlns:a16="http://schemas.microsoft.com/office/drawing/2014/main" id="{00000000-0008-0000-01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6" name="Picture 16" hidden="1">
          <a:extLst>
            <a:ext uri="{FF2B5EF4-FFF2-40B4-BE49-F238E27FC236}">
              <a16:creationId xmlns="" xmlns:a16="http://schemas.microsoft.com/office/drawing/2014/main" id="{00000000-0008-0000-01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7" name="Picture 17" hidden="1">
          <a:extLst>
            <a:ext uri="{FF2B5EF4-FFF2-40B4-BE49-F238E27FC236}">
              <a16:creationId xmlns="" xmlns:a16="http://schemas.microsoft.com/office/drawing/2014/main" id="{00000000-0008-0000-01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8" name="Picture 16" hidden="1">
          <a:extLst>
            <a:ext uri="{FF2B5EF4-FFF2-40B4-BE49-F238E27FC236}">
              <a16:creationId xmlns="" xmlns:a16="http://schemas.microsoft.com/office/drawing/2014/main" id="{00000000-0008-0000-01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9" name="Picture 17" hidden="1">
          <a:extLst>
            <a:ext uri="{FF2B5EF4-FFF2-40B4-BE49-F238E27FC236}">
              <a16:creationId xmlns="" xmlns:a16="http://schemas.microsoft.com/office/drawing/2014/main" id="{00000000-0008-0000-01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0" name="Picture 16" hidden="1">
          <a:extLst>
            <a:ext uri="{FF2B5EF4-FFF2-40B4-BE49-F238E27FC236}">
              <a16:creationId xmlns="" xmlns:a16="http://schemas.microsoft.com/office/drawing/2014/main" id="{00000000-0008-0000-01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1" name="Picture 17" hidden="1">
          <a:extLst>
            <a:ext uri="{FF2B5EF4-FFF2-40B4-BE49-F238E27FC236}">
              <a16:creationId xmlns="" xmlns:a16="http://schemas.microsoft.com/office/drawing/2014/main" id="{00000000-0008-0000-01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2" name="Picture 16" hidden="1">
          <a:extLst>
            <a:ext uri="{FF2B5EF4-FFF2-40B4-BE49-F238E27FC236}">
              <a16:creationId xmlns="" xmlns:a16="http://schemas.microsoft.com/office/drawing/2014/main" id="{00000000-0008-0000-01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3" name="Picture 17" hidden="1">
          <a:extLst>
            <a:ext uri="{FF2B5EF4-FFF2-40B4-BE49-F238E27FC236}">
              <a16:creationId xmlns="" xmlns:a16="http://schemas.microsoft.com/office/drawing/2014/main" id="{00000000-0008-0000-01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4" name="Picture 16" hidden="1">
          <a:extLst>
            <a:ext uri="{FF2B5EF4-FFF2-40B4-BE49-F238E27FC236}">
              <a16:creationId xmlns="" xmlns:a16="http://schemas.microsoft.com/office/drawing/2014/main" id="{00000000-0008-0000-01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5" name="Picture 17" hidden="1">
          <a:extLst>
            <a:ext uri="{FF2B5EF4-FFF2-40B4-BE49-F238E27FC236}">
              <a16:creationId xmlns="" xmlns:a16="http://schemas.microsoft.com/office/drawing/2014/main" id="{00000000-0008-0000-01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6" name="Picture 16" hidden="1">
          <a:extLst>
            <a:ext uri="{FF2B5EF4-FFF2-40B4-BE49-F238E27FC236}">
              <a16:creationId xmlns="" xmlns:a16="http://schemas.microsoft.com/office/drawing/2014/main" id="{00000000-0008-0000-01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7" name="Picture 17" hidden="1">
          <a:extLst>
            <a:ext uri="{FF2B5EF4-FFF2-40B4-BE49-F238E27FC236}">
              <a16:creationId xmlns="" xmlns:a16="http://schemas.microsoft.com/office/drawing/2014/main" id="{00000000-0008-0000-01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8" name="Picture 16" hidden="1">
          <a:extLst>
            <a:ext uri="{FF2B5EF4-FFF2-40B4-BE49-F238E27FC236}">
              <a16:creationId xmlns="" xmlns:a16="http://schemas.microsoft.com/office/drawing/2014/main" id="{00000000-0008-0000-01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9" name="Picture 17" hidden="1">
          <a:extLst>
            <a:ext uri="{FF2B5EF4-FFF2-40B4-BE49-F238E27FC236}">
              <a16:creationId xmlns="" xmlns:a16="http://schemas.microsoft.com/office/drawing/2014/main" id="{00000000-0008-0000-01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0" name="Picture 16" hidden="1">
          <a:extLst>
            <a:ext uri="{FF2B5EF4-FFF2-40B4-BE49-F238E27FC236}">
              <a16:creationId xmlns="" xmlns:a16="http://schemas.microsoft.com/office/drawing/2014/main" id="{00000000-0008-0000-01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1" name="Picture 17" hidden="1">
          <a:extLst>
            <a:ext uri="{FF2B5EF4-FFF2-40B4-BE49-F238E27FC236}">
              <a16:creationId xmlns="" xmlns:a16="http://schemas.microsoft.com/office/drawing/2014/main" id="{00000000-0008-0000-01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2" name="Picture 16" hidden="1">
          <a:extLst>
            <a:ext uri="{FF2B5EF4-FFF2-40B4-BE49-F238E27FC236}">
              <a16:creationId xmlns="" xmlns:a16="http://schemas.microsoft.com/office/drawing/2014/main" id="{00000000-0008-0000-01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3" name="Picture 17" hidden="1">
          <a:extLst>
            <a:ext uri="{FF2B5EF4-FFF2-40B4-BE49-F238E27FC236}">
              <a16:creationId xmlns="" xmlns:a16="http://schemas.microsoft.com/office/drawing/2014/main" id="{00000000-0008-0000-01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4" name="Picture 16" hidden="1">
          <a:extLst>
            <a:ext uri="{FF2B5EF4-FFF2-40B4-BE49-F238E27FC236}">
              <a16:creationId xmlns="" xmlns:a16="http://schemas.microsoft.com/office/drawing/2014/main" id="{00000000-0008-0000-01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5" name="Picture 17" hidden="1">
          <a:extLst>
            <a:ext uri="{FF2B5EF4-FFF2-40B4-BE49-F238E27FC236}">
              <a16:creationId xmlns="" xmlns:a16="http://schemas.microsoft.com/office/drawing/2014/main" id="{00000000-0008-0000-01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6" name="Picture 16" hidden="1">
          <a:extLst>
            <a:ext uri="{FF2B5EF4-FFF2-40B4-BE49-F238E27FC236}">
              <a16:creationId xmlns="" xmlns:a16="http://schemas.microsoft.com/office/drawing/2014/main" id="{00000000-0008-0000-01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7" name="Picture 17" hidden="1">
          <a:extLst>
            <a:ext uri="{FF2B5EF4-FFF2-40B4-BE49-F238E27FC236}">
              <a16:creationId xmlns="" xmlns:a16="http://schemas.microsoft.com/office/drawing/2014/main" id="{00000000-0008-0000-01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8" name="Picture 16" hidden="1">
          <a:extLst>
            <a:ext uri="{FF2B5EF4-FFF2-40B4-BE49-F238E27FC236}">
              <a16:creationId xmlns="" xmlns:a16="http://schemas.microsoft.com/office/drawing/2014/main" id="{00000000-0008-0000-01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9" name="Picture 17" hidden="1">
          <a:extLst>
            <a:ext uri="{FF2B5EF4-FFF2-40B4-BE49-F238E27FC236}">
              <a16:creationId xmlns="" xmlns:a16="http://schemas.microsoft.com/office/drawing/2014/main" id="{00000000-0008-0000-01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0" name="Picture 16" hidden="1">
          <a:extLst>
            <a:ext uri="{FF2B5EF4-FFF2-40B4-BE49-F238E27FC236}">
              <a16:creationId xmlns="" xmlns:a16="http://schemas.microsoft.com/office/drawing/2014/main" id="{00000000-0008-0000-01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1" name="Picture 17" hidden="1">
          <a:extLst>
            <a:ext uri="{FF2B5EF4-FFF2-40B4-BE49-F238E27FC236}">
              <a16:creationId xmlns="" xmlns:a16="http://schemas.microsoft.com/office/drawing/2014/main" id="{00000000-0008-0000-01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2" name="Picture 16" hidden="1">
          <a:extLst>
            <a:ext uri="{FF2B5EF4-FFF2-40B4-BE49-F238E27FC236}">
              <a16:creationId xmlns="" xmlns:a16="http://schemas.microsoft.com/office/drawing/2014/main" id="{00000000-0008-0000-01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3" name="Picture 17" hidden="1">
          <a:extLst>
            <a:ext uri="{FF2B5EF4-FFF2-40B4-BE49-F238E27FC236}">
              <a16:creationId xmlns="" xmlns:a16="http://schemas.microsoft.com/office/drawing/2014/main" id="{00000000-0008-0000-01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4" name="Picture 16" hidden="1">
          <a:extLst>
            <a:ext uri="{FF2B5EF4-FFF2-40B4-BE49-F238E27FC236}">
              <a16:creationId xmlns="" xmlns:a16="http://schemas.microsoft.com/office/drawing/2014/main" id="{00000000-0008-0000-01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5" name="Picture 17" hidden="1">
          <a:extLst>
            <a:ext uri="{FF2B5EF4-FFF2-40B4-BE49-F238E27FC236}">
              <a16:creationId xmlns="" xmlns:a16="http://schemas.microsoft.com/office/drawing/2014/main" id="{00000000-0008-0000-01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6" name="Picture 16" hidden="1">
          <a:extLst>
            <a:ext uri="{FF2B5EF4-FFF2-40B4-BE49-F238E27FC236}">
              <a16:creationId xmlns="" xmlns:a16="http://schemas.microsoft.com/office/drawing/2014/main" id="{00000000-0008-0000-01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7" name="Picture 17" hidden="1">
          <a:extLst>
            <a:ext uri="{FF2B5EF4-FFF2-40B4-BE49-F238E27FC236}">
              <a16:creationId xmlns="" xmlns:a16="http://schemas.microsoft.com/office/drawing/2014/main" id="{00000000-0008-0000-01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58" name="Picture 16" hidden="1">
          <a:extLst>
            <a:ext uri="{FF2B5EF4-FFF2-40B4-BE49-F238E27FC236}">
              <a16:creationId xmlns="" xmlns:a16="http://schemas.microsoft.com/office/drawing/2014/main" id="{00000000-0008-0000-01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59" name="Picture 17" hidden="1">
          <a:extLst>
            <a:ext uri="{FF2B5EF4-FFF2-40B4-BE49-F238E27FC236}">
              <a16:creationId xmlns="" xmlns:a16="http://schemas.microsoft.com/office/drawing/2014/main" id="{00000000-0008-0000-01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60" name="Picture 16" hidden="1">
          <a:extLst>
            <a:ext uri="{FF2B5EF4-FFF2-40B4-BE49-F238E27FC236}">
              <a16:creationId xmlns="" xmlns:a16="http://schemas.microsoft.com/office/drawing/2014/main" id="{00000000-0008-0000-01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61" name="Picture 17" hidden="1">
          <a:extLst>
            <a:ext uri="{FF2B5EF4-FFF2-40B4-BE49-F238E27FC236}">
              <a16:creationId xmlns="" xmlns:a16="http://schemas.microsoft.com/office/drawing/2014/main" id="{00000000-0008-0000-01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2" name="Picture 16" hidden="1">
          <a:extLst>
            <a:ext uri="{FF2B5EF4-FFF2-40B4-BE49-F238E27FC236}">
              <a16:creationId xmlns="" xmlns:a16="http://schemas.microsoft.com/office/drawing/2014/main" id="{00000000-0008-0000-01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3" name="Picture 17" hidden="1">
          <a:extLst>
            <a:ext uri="{FF2B5EF4-FFF2-40B4-BE49-F238E27FC236}">
              <a16:creationId xmlns="" xmlns:a16="http://schemas.microsoft.com/office/drawing/2014/main" id="{00000000-0008-0000-01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4" name="Picture 16" hidden="1">
          <a:extLst>
            <a:ext uri="{FF2B5EF4-FFF2-40B4-BE49-F238E27FC236}">
              <a16:creationId xmlns="" xmlns:a16="http://schemas.microsoft.com/office/drawing/2014/main" id="{00000000-0008-0000-01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5" name="Picture 17" hidden="1">
          <a:extLst>
            <a:ext uri="{FF2B5EF4-FFF2-40B4-BE49-F238E27FC236}">
              <a16:creationId xmlns="" xmlns:a16="http://schemas.microsoft.com/office/drawing/2014/main" id="{00000000-0008-0000-01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6" name="Picture 16" hidden="1">
          <a:extLst>
            <a:ext uri="{FF2B5EF4-FFF2-40B4-BE49-F238E27FC236}">
              <a16:creationId xmlns="" xmlns:a16="http://schemas.microsoft.com/office/drawing/2014/main" id="{00000000-0008-0000-01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7" name="Picture 17" hidden="1">
          <a:extLst>
            <a:ext uri="{FF2B5EF4-FFF2-40B4-BE49-F238E27FC236}">
              <a16:creationId xmlns="" xmlns:a16="http://schemas.microsoft.com/office/drawing/2014/main" id="{00000000-0008-0000-01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8" name="Picture 16" hidden="1">
          <a:extLst>
            <a:ext uri="{FF2B5EF4-FFF2-40B4-BE49-F238E27FC236}">
              <a16:creationId xmlns="" xmlns:a16="http://schemas.microsoft.com/office/drawing/2014/main" id="{00000000-0008-0000-01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9" name="Picture 17" hidden="1">
          <a:extLst>
            <a:ext uri="{FF2B5EF4-FFF2-40B4-BE49-F238E27FC236}">
              <a16:creationId xmlns="" xmlns:a16="http://schemas.microsoft.com/office/drawing/2014/main" id="{00000000-0008-0000-01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0" name="Picture 16" hidden="1">
          <a:extLst>
            <a:ext uri="{FF2B5EF4-FFF2-40B4-BE49-F238E27FC236}">
              <a16:creationId xmlns="" xmlns:a16="http://schemas.microsoft.com/office/drawing/2014/main" id="{00000000-0008-0000-01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1" name="Picture 17" hidden="1">
          <a:extLst>
            <a:ext uri="{FF2B5EF4-FFF2-40B4-BE49-F238E27FC236}">
              <a16:creationId xmlns="" xmlns:a16="http://schemas.microsoft.com/office/drawing/2014/main" id="{00000000-0008-0000-01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2" name="Picture 16" hidden="1">
          <a:extLst>
            <a:ext uri="{FF2B5EF4-FFF2-40B4-BE49-F238E27FC236}">
              <a16:creationId xmlns="" xmlns:a16="http://schemas.microsoft.com/office/drawing/2014/main" id="{00000000-0008-0000-01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3" name="Picture 17" hidden="1">
          <a:extLst>
            <a:ext uri="{FF2B5EF4-FFF2-40B4-BE49-F238E27FC236}">
              <a16:creationId xmlns="" xmlns:a16="http://schemas.microsoft.com/office/drawing/2014/main" id="{00000000-0008-0000-01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4" name="Picture 16" hidden="1">
          <a:extLst>
            <a:ext uri="{FF2B5EF4-FFF2-40B4-BE49-F238E27FC236}">
              <a16:creationId xmlns="" xmlns:a16="http://schemas.microsoft.com/office/drawing/2014/main" id="{00000000-0008-0000-01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5" name="Picture 17" hidden="1">
          <a:extLst>
            <a:ext uri="{FF2B5EF4-FFF2-40B4-BE49-F238E27FC236}">
              <a16:creationId xmlns="" xmlns:a16="http://schemas.microsoft.com/office/drawing/2014/main" id="{00000000-0008-0000-01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6" name="Picture 16" hidden="1">
          <a:extLst>
            <a:ext uri="{FF2B5EF4-FFF2-40B4-BE49-F238E27FC236}">
              <a16:creationId xmlns="" xmlns:a16="http://schemas.microsoft.com/office/drawing/2014/main" id="{00000000-0008-0000-01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7" name="Picture 17" hidden="1">
          <a:extLst>
            <a:ext uri="{FF2B5EF4-FFF2-40B4-BE49-F238E27FC236}">
              <a16:creationId xmlns="" xmlns:a16="http://schemas.microsoft.com/office/drawing/2014/main" id="{00000000-0008-0000-01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8" name="Picture 16" hidden="1">
          <a:extLst>
            <a:ext uri="{FF2B5EF4-FFF2-40B4-BE49-F238E27FC236}">
              <a16:creationId xmlns="" xmlns:a16="http://schemas.microsoft.com/office/drawing/2014/main" id="{00000000-0008-0000-01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9" name="Picture 17" hidden="1">
          <a:extLst>
            <a:ext uri="{FF2B5EF4-FFF2-40B4-BE49-F238E27FC236}">
              <a16:creationId xmlns="" xmlns:a16="http://schemas.microsoft.com/office/drawing/2014/main" id="{00000000-0008-0000-01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80" name="Picture 16" hidden="1">
          <a:extLst>
            <a:ext uri="{FF2B5EF4-FFF2-40B4-BE49-F238E27FC236}">
              <a16:creationId xmlns="" xmlns:a16="http://schemas.microsoft.com/office/drawing/2014/main" id="{00000000-0008-0000-01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81" name="Picture 17" hidden="1">
          <a:extLst>
            <a:ext uri="{FF2B5EF4-FFF2-40B4-BE49-F238E27FC236}">
              <a16:creationId xmlns="" xmlns:a16="http://schemas.microsoft.com/office/drawing/2014/main" id="{00000000-0008-0000-01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2" name="Picture 16" hidden="1">
          <a:extLst>
            <a:ext uri="{FF2B5EF4-FFF2-40B4-BE49-F238E27FC236}">
              <a16:creationId xmlns="" xmlns:a16="http://schemas.microsoft.com/office/drawing/2014/main" id="{00000000-0008-0000-01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3" name="Picture 17" hidden="1">
          <a:extLst>
            <a:ext uri="{FF2B5EF4-FFF2-40B4-BE49-F238E27FC236}">
              <a16:creationId xmlns="" xmlns:a16="http://schemas.microsoft.com/office/drawing/2014/main" id="{00000000-0008-0000-01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4" name="Picture 16" hidden="1">
          <a:extLst>
            <a:ext uri="{FF2B5EF4-FFF2-40B4-BE49-F238E27FC236}">
              <a16:creationId xmlns="" xmlns:a16="http://schemas.microsoft.com/office/drawing/2014/main" id="{00000000-0008-0000-01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5" name="Picture 17" hidden="1">
          <a:extLst>
            <a:ext uri="{FF2B5EF4-FFF2-40B4-BE49-F238E27FC236}">
              <a16:creationId xmlns="" xmlns:a16="http://schemas.microsoft.com/office/drawing/2014/main" id="{00000000-0008-0000-01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6" name="Picture 16" hidden="1">
          <a:extLst>
            <a:ext uri="{FF2B5EF4-FFF2-40B4-BE49-F238E27FC236}">
              <a16:creationId xmlns="" xmlns:a16="http://schemas.microsoft.com/office/drawing/2014/main" id="{00000000-0008-0000-01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7" name="Picture 17" hidden="1">
          <a:extLst>
            <a:ext uri="{FF2B5EF4-FFF2-40B4-BE49-F238E27FC236}">
              <a16:creationId xmlns="" xmlns:a16="http://schemas.microsoft.com/office/drawing/2014/main" id="{00000000-0008-0000-01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8" name="Picture 16" hidden="1">
          <a:extLst>
            <a:ext uri="{FF2B5EF4-FFF2-40B4-BE49-F238E27FC236}">
              <a16:creationId xmlns="" xmlns:a16="http://schemas.microsoft.com/office/drawing/2014/main" id="{00000000-0008-0000-01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9" name="Picture 17" hidden="1">
          <a:extLst>
            <a:ext uri="{FF2B5EF4-FFF2-40B4-BE49-F238E27FC236}">
              <a16:creationId xmlns="" xmlns:a16="http://schemas.microsoft.com/office/drawing/2014/main" id="{00000000-0008-0000-01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0" name="Picture 16" hidden="1">
          <a:extLst>
            <a:ext uri="{FF2B5EF4-FFF2-40B4-BE49-F238E27FC236}">
              <a16:creationId xmlns="" xmlns:a16="http://schemas.microsoft.com/office/drawing/2014/main" id="{00000000-0008-0000-01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1" name="Picture 17" hidden="1">
          <a:extLst>
            <a:ext uri="{FF2B5EF4-FFF2-40B4-BE49-F238E27FC236}">
              <a16:creationId xmlns="" xmlns:a16="http://schemas.microsoft.com/office/drawing/2014/main" id="{00000000-0008-0000-01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2" name="Picture 16" hidden="1">
          <a:extLst>
            <a:ext uri="{FF2B5EF4-FFF2-40B4-BE49-F238E27FC236}">
              <a16:creationId xmlns="" xmlns:a16="http://schemas.microsoft.com/office/drawing/2014/main" id="{00000000-0008-0000-01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3" name="Picture 17" hidden="1">
          <a:extLst>
            <a:ext uri="{FF2B5EF4-FFF2-40B4-BE49-F238E27FC236}">
              <a16:creationId xmlns="" xmlns:a16="http://schemas.microsoft.com/office/drawing/2014/main" id="{00000000-0008-0000-01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4" name="Picture 16" hidden="1">
          <a:extLst>
            <a:ext uri="{FF2B5EF4-FFF2-40B4-BE49-F238E27FC236}">
              <a16:creationId xmlns="" xmlns:a16="http://schemas.microsoft.com/office/drawing/2014/main" id="{00000000-0008-0000-01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5" name="Picture 17" hidden="1">
          <a:extLst>
            <a:ext uri="{FF2B5EF4-FFF2-40B4-BE49-F238E27FC236}">
              <a16:creationId xmlns="" xmlns:a16="http://schemas.microsoft.com/office/drawing/2014/main" id="{00000000-0008-0000-01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6" name="Picture 16" hidden="1">
          <a:extLst>
            <a:ext uri="{FF2B5EF4-FFF2-40B4-BE49-F238E27FC236}">
              <a16:creationId xmlns="" xmlns:a16="http://schemas.microsoft.com/office/drawing/2014/main" id="{00000000-0008-0000-01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7" name="Picture 17" hidden="1">
          <a:extLst>
            <a:ext uri="{FF2B5EF4-FFF2-40B4-BE49-F238E27FC236}">
              <a16:creationId xmlns="" xmlns:a16="http://schemas.microsoft.com/office/drawing/2014/main" id="{00000000-0008-0000-01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98" name="Picture 16" hidden="1">
          <a:extLst>
            <a:ext uri="{FF2B5EF4-FFF2-40B4-BE49-F238E27FC236}">
              <a16:creationId xmlns="" xmlns:a16="http://schemas.microsoft.com/office/drawing/2014/main" id="{00000000-0008-0000-01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99" name="Picture 17" hidden="1">
          <a:extLst>
            <a:ext uri="{FF2B5EF4-FFF2-40B4-BE49-F238E27FC236}">
              <a16:creationId xmlns="" xmlns:a16="http://schemas.microsoft.com/office/drawing/2014/main" id="{00000000-0008-0000-01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0" name="Picture 16" hidden="1">
          <a:extLst>
            <a:ext uri="{FF2B5EF4-FFF2-40B4-BE49-F238E27FC236}">
              <a16:creationId xmlns="" xmlns:a16="http://schemas.microsoft.com/office/drawing/2014/main" id="{00000000-0008-0000-01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1" name="Picture 17" hidden="1">
          <a:extLst>
            <a:ext uri="{FF2B5EF4-FFF2-40B4-BE49-F238E27FC236}">
              <a16:creationId xmlns="" xmlns:a16="http://schemas.microsoft.com/office/drawing/2014/main" id="{00000000-0008-0000-01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2" name="Picture 16" hidden="1">
          <a:extLst>
            <a:ext uri="{FF2B5EF4-FFF2-40B4-BE49-F238E27FC236}">
              <a16:creationId xmlns="" xmlns:a16="http://schemas.microsoft.com/office/drawing/2014/main" id="{00000000-0008-0000-01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3" name="Picture 17" hidden="1">
          <a:extLst>
            <a:ext uri="{FF2B5EF4-FFF2-40B4-BE49-F238E27FC236}">
              <a16:creationId xmlns="" xmlns:a16="http://schemas.microsoft.com/office/drawing/2014/main" id="{00000000-0008-0000-01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4" name="Picture 16" hidden="1">
          <a:extLst>
            <a:ext uri="{FF2B5EF4-FFF2-40B4-BE49-F238E27FC236}">
              <a16:creationId xmlns="" xmlns:a16="http://schemas.microsoft.com/office/drawing/2014/main" id="{00000000-0008-0000-01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5" name="Picture 17" hidden="1">
          <a:extLst>
            <a:ext uri="{FF2B5EF4-FFF2-40B4-BE49-F238E27FC236}">
              <a16:creationId xmlns="" xmlns:a16="http://schemas.microsoft.com/office/drawing/2014/main" id="{00000000-0008-0000-01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6" name="Picture 16" hidden="1">
          <a:extLst>
            <a:ext uri="{FF2B5EF4-FFF2-40B4-BE49-F238E27FC236}">
              <a16:creationId xmlns="" xmlns:a16="http://schemas.microsoft.com/office/drawing/2014/main" id="{00000000-0008-0000-01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7" name="Picture 17" hidden="1">
          <a:extLst>
            <a:ext uri="{FF2B5EF4-FFF2-40B4-BE49-F238E27FC236}">
              <a16:creationId xmlns="" xmlns:a16="http://schemas.microsoft.com/office/drawing/2014/main" id="{00000000-0008-0000-01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8" name="Picture 16" hidden="1">
          <a:extLst>
            <a:ext uri="{FF2B5EF4-FFF2-40B4-BE49-F238E27FC236}">
              <a16:creationId xmlns="" xmlns:a16="http://schemas.microsoft.com/office/drawing/2014/main" id="{00000000-0008-0000-01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9" name="Picture 17" hidden="1">
          <a:extLst>
            <a:ext uri="{FF2B5EF4-FFF2-40B4-BE49-F238E27FC236}">
              <a16:creationId xmlns="" xmlns:a16="http://schemas.microsoft.com/office/drawing/2014/main" id="{00000000-0008-0000-01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0" name="Picture 16" hidden="1">
          <a:extLst>
            <a:ext uri="{FF2B5EF4-FFF2-40B4-BE49-F238E27FC236}">
              <a16:creationId xmlns="" xmlns:a16="http://schemas.microsoft.com/office/drawing/2014/main" id="{00000000-0008-0000-01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1" name="Picture 17" hidden="1">
          <a:extLst>
            <a:ext uri="{FF2B5EF4-FFF2-40B4-BE49-F238E27FC236}">
              <a16:creationId xmlns="" xmlns:a16="http://schemas.microsoft.com/office/drawing/2014/main" id="{00000000-0008-0000-01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2" name="Picture 16" hidden="1">
          <a:extLst>
            <a:ext uri="{FF2B5EF4-FFF2-40B4-BE49-F238E27FC236}">
              <a16:creationId xmlns="" xmlns:a16="http://schemas.microsoft.com/office/drawing/2014/main" id="{00000000-0008-0000-01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3" name="Picture 17" hidden="1">
          <a:extLst>
            <a:ext uri="{FF2B5EF4-FFF2-40B4-BE49-F238E27FC236}">
              <a16:creationId xmlns="" xmlns:a16="http://schemas.microsoft.com/office/drawing/2014/main" id="{00000000-0008-0000-01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4" name="Picture 16" hidden="1">
          <a:extLst>
            <a:ext uri="{FF2B5EF4-FFF2-40B4-BE49-F238E27FC236}">
              <a16:creationId xmlns="" xmlns:a16="http://schemas.microsoft.com/office/drawing/2014/main" id="{00000000-0008-0000-01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5" name="Picture 17" hidden="1">
          <a:extLst>
            <a:ext uri="{FF2B5EF4-FFF2-40B4-BE49-F238E27FC236}">
              <a16:creationId xmlns="" xmlns:a16="http://schemas.microsoft.com/office/drawing/2014/main" id="{00000000-0008-0000-01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6" name="Picture 16" hidden="1">
          <a:extLst>
            <a:ext uri="{FF2B5EF4-FFF2-40B4-BE49-F238E27FC236}">
              <a16:creationId xmlns="" xmlns:a16="http://schemas.microsoft.com/office/drawing/2014/main" id="{00000000-0008-0000-01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7" name="Picture 17" hidden="1">
          <a:extLst>
            <a:ext uri="{FF2B5EF4-FFF2-40B4-BE49-F238E27FC236}">
              <a16:creationId xmlns="" xmlns:a16="http://schemas.microsoft.com/office/drawing/2014/main" id="{00000000-0008-0000-01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18" name="Picture 16" hidden="1">
          <a:extLst>
            <a:ext uri="{FF2B5EF4-FFF2-40B4-BE49-F238E27FC236}">
              <a16:creationId xmlns="" xmlns:a16="http://schemas.microsoft.com/office/drawing/2014/main" id="{00000000-0008-0000-01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19" name="Picture 17" hidden="1">
          <a:extLst>
            <a:ext uri="{FF2B5EF4-FFF2-40B4-BE49-F238E27FC236}">
              <a16:creationId xmlns="" xmlns:a16="http://schemas.microsoft.com/office/drawing/2014/main" id="{00000000-0008-0000-01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20" name="Picture 16" hidden="1">
          <a:extLst>
            <a:ext uri="{FF2B5EF4-FFF2-40B4-BE49-F238E27FC236}">
              <a16:creationId xmlns="" xmlns:a16="http://schemas.microsoft.com/office/drawing/2014/main" id="{00000000-0008-0000-01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21" name="Picture 17" hidden="1">
          <a:extLst>
            <a:ext uri="{FF2B5EF4-FFF2-40B4-BE49-F238E27FC236}">
              <a16:creationId xmlns="" xmlns:a16="http://schemas.microsoft.com/office/drawing/2014/main" id="{00000000-0008-0000-01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2" name="Picture 16" hidden="1">
          <a:extLst>
            <a:ext uri="{FF2B5EF4-FFF2-40B4-BE49-F238E27FC236}">
              <a16:creationId xmlns="" xmlns:a16="http://schemas.microsoft.com/office/drawing/2014/main" id="{00000000-0008-0000-01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3" name="Picture 17" hidden="1">
          <a:extLst>
            <a:ext uri="{FF2B5EF4-FFF2-40B4-BE49-F238E27FC236}">
              <a16:creationId xmlns="" xmlns:a16="http://schemas.microsoft.com/office/drawing/2014/main" id="{00000000-0008-0000-01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4" name="Picture 16" hidden="1">
          <a:extLst>
            <a:ext uri="{FF2B5EF4-FFF2-40B4-BE49-F238E27FC236}">
              <a16:creationId xmlns="" xmlns:a16="http://schemas.microsoft.com/office/drawing/2014/main" id="{00000000-0008-0000-01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5" name="Picture 17" hidden="1">
          <a:extLst>
            <a:ext uri="{FF2B5EF4-FFF2-40B4-BE49-F238E27FC236}">
              <a16:creationId xmlns="" xmlns:a16="http://schemas.microsoft.com/office/drawing/2014/main" id="{00000000-0008-0000-01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6" name="Picture 16" hidden="1">
          <a:extLst>
            <a:ext uri="{FF2B5EF4-FFF2-40B4-BE49-F238E27FC236}">
              <a16:creationId xmlns="" xmlns:a16="http://schemas.microsoft.com/office/drawing/2014/main" id="{00000000-0008-0000-01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7" name="Picture 17" hidden="1">
          <a:extLst>
            <a:ext uri="{FF2B5EF4-FFF2-40B4-BE49-F238E27FC236}">
              <a16:creationId xmlns="" xmlns:a16="http://schemas.microsoft.com/office/drawing/2014/main" id="{00000000-0008-0000-01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8" name="Picture 16" hidden="1">
          <a:extLst>
            <a:ext uri="{FF2B5EF4-FFF2-40B4-BE49-F238E27FC236}">
              <a16:creationId xmlns="" xmlns:a16="http://schemas.microsoft.com/office/drawing/2014/main" id="{00000000-0008-0000-01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9" name="Picture 17" hidden="1">
          <a:extLst>
            <a:ext uri="{FF2B5EF4-FFF2-40B4-BE49-F238E27FC236}">
              <a16:creationId xmlns="" xmlns:a16="http://schemas.microsoft.com/office/drawing/2014/main" id="{00000000-0008-0000-01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0" name="Picture 16" hidden="1">
          <a:extLst>
            <a:ext uri="{FF2B5EF4-FFF2-40B4-BE49-F238E27FC236}">
              <a16:creationId xmlns="" xmlns:a16="http://schemas.microsoft.com/office/drawing/2014/main" id="{00000000-0008-0000-01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1" name="Picture 17" hidden="1">
          <a:extLst>
            <a:ext uri="{FF2B5EF4-FFF2-40B4-BE49-F238E27FC236}">
              <a16:creationId xmlns="" xmlns:a16="http://schemas.microsoft.com/office/drawing/2014/main" id="{00000000-0008-0000-01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2" name="Picture 16" hidden="1">
          <a:extLst>
            <a:ext uri="{FF2B5EF4-FFF2-40B4-BE49-F238E27FC236}">
              <a16:creationId xmlns="" xmlns:a16="http://schemas.microsoft.com/office/drawing/2014/main" id="{00000000-0008-0000-01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3" name="Picture 17" hidden="1">
          <a:extLst>
            <a:ext uri="{FF2B5EF4-FFF2-40B4-BE49-F238E27FC236}">
              <a16:creationId xmlns="" xmlns:a16="http://schemas.microsoft.com/office/drawing/2014/main" id="{00000000-0008-0000-01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4" name="Picture 16" hidden="1">
          <a:extLst>
            <a:ext uri="{FF2B5EF4-FFF2-40B4-BE49-F238E27FC236}">
              <a16:creationId xmlns="" xmlns:a16="http://schemas.microsoft.com/office/drawing/2014/main" id="{00000000-0008-0000-01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5" name="Picture 17" hidden="1">
          <a:extLst>
            <a:ext uri="{FF2B5EF4-FFF2-40B4-BE49-F238E27FC236}">
              <a16:creationId xmlns="" xmlns:a16="http://schemas.microsoft.com/office/drawing/2014/main" id="{00000000-0008-0000-01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6" name="Picture 16" hidden="1">
          <a:extLst>
            <a:ext uri="{FF2B5EF4-FFF2-40B4-BE49-F238E27FC236}">
              <a16:creationId xmlns="" xmlns:a16="http://schemas.microsoft.com/office/drawing/2014/main" id="{00000000-0008-0000-01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7" name="Picture 17" hidden="1">
          <a:extLst>
            <a:ext uri="{FF2B5EF4-FFF2-40B4-BE49-F238E27FC236}">
              <a16:creationId xmlns="" xmlns:a16="http://schemas.microsoft.com/office/drawing/2014/main" id="{00000000-0008-0000-01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38" name="Picture 16" hidden="1">
          <a:extLst>
            <a:ext uri="{FF2B5EF4-FFF2-40B4-BE49-F238E27FC236}">
              <a16:creationId xmlns="" xmlns:a16="http://schemas.microsoft.com/office/drawing/2014/main" id="{00000000-0008-0000-01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39" name="Picture 17" hidden="1">
          <a:extLst>
            <a:ext uri="{FF2B5EF4-FFF2-40B4-BE49-F238E27FC236}">
              <a16:creationId xmlns="" xmlns:a16="http://schemas.microsoft.com/office/drawing/2014/main" id="{00000000-0008-0000-01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40" name="Picture 16" hidden="1">
          <a:extLst>
            <a:ext uri="{FF2B5EF4-FFF2-40B4-BE49-F238E27FC236}">
              <a16:creationId xmlns="" xmlns:a16="http://schemas.microsoft.com/office/drawing/2014/main" id="{00000000-0008-0000-01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41" name="Picture 17" hidden="1">
          <a:extLst>
            <a:ext uri="{FF2B5EF4-FFF2-40B4-BE49-F238E27FC236}">
              <a16:creationId xmlns="" xmlns:a16="http://schemas.microsoft.com/office/drawing/2014/main" id="{00000000-0008-0000-01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2" name="Picture 16" hidden="1">
          <a:extLst>
            <a:ext uri="{FF2B5EF4-FFF2-40B4-BE49-F238E27FC236}">
              <a16:creationId xmlns="" xmlns:a16="http://schemas.microsoft.com/office/drawing/2014/main" id="{00000000-0008-0000-01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3" name="Picture 17" hidden="1">
          <a:extLst>
            <a:ext uri="{FF2B5EF4-FFF2-40B4-BE49-F238E27FC236}">
              <a16:creationId xmlns="" xmlns:a16="http://schemas.microsoft.com/office/drawing/2014/main" id="{00000000-0008-0000-01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4" name="Picture 16" hidden="1">
          <a:extLst>
            <a:ext uri="{FF2B5EF4-FFF2-40B4-BE49-F238E27FC236}">
              <a16:creationId xmlns="" xmlns:a16="http://schemas.microsoft.com/office/drawing/2014/main" id="{00000000-0008-0000-01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5" name="Picture 17" hidden="1">
          <a:extLst>
            <a:ext uri="{FF2B5EF4-FFF2-40B4-BE49-F238E27FC236}">
              <a16:creationId xmlns="" xmlns:a16="http://schemas.microsoft.com/office/drawing/2014/main" id="{00000000-0008-0000-01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6" name="Picture 16" hidden="1">
          <a:extLst>
            <a:ext uri="{FF2B5EF4-FFF2-40B4-BE49-F238E27FC236}">
              <a16:creationId xmlns="" xmlns:a16="http://schemas.microsoft.com/office/drawing/2014/main" id="{00000000-0008-0000-01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7" name="Picture 17" hidden="1">
          <a:extLst>
            <a:ext uri="{FF2B5EF4-FFF2-40B4-BE49-F238E27FC236}">
              <a16:creationId xmlns="" xmlns:a16="http://schemas.microsoft.com/office/drawing/2014/main" id="{00000000-0008-0000-01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8" name="Picture 16" hidden="1">
          <a:extLst>
            <a:ext uri="{FF2B5EF4-FFF2-40B4-BE49-F238E27FC236}">
              <a16:creationId xmlns="" xmlns:a16="http://schemas.microsoft.com/office/drawing/2014/main" id="{00000000-0008-0000-01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9" name="Picture 17" hidden="1">
          <a:extLst>
            <a:ext uri="{FF2B5EF4-FFF2-40B4-BE49-F238E27FC236}">
              <a16:creationId xmlns="" xmlns:a16="http://schemas.microsoft.com/office/drawing/2014/main" id="{00000000-0008-0000-01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0" name="Picture 16" hidden="1">
          <a:extLst>
            <a:ext uri="{FF2B5EF4-FFF2-40B4-BE49-F238E27FC236}">
              <a16:creationId xmlns="" xmlns:a16="http://schemas.microsoft.com/office/drawing/2014/main" id="{00000000-0008-0000-01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1" name="Picture 17" hidden="1">
          <a:extLst>
            <a:ext uri="{FF2B5EF4-FFF2-40B4-BE49-F238E27FC236}">
              <a16:creationId xmlns="" xmlns:a16="http://schemas.microsoft.com/office/drawing/2014/main" id="{00000000-0008-0000-01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2" name="Picture 16" hidden="1">
          <a:extLst>
            <a:ext uri="{FF2B5EF4-FFF2-40B4-BE49-F238E27FC236}">
              <a16:creationId xmlns="" xmlns:a16="http://schemas.microsoft.com/office/drawing/2014/main" id="{00000000-0008-0000-01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3" name="Picture 17" hidden="1">
          <a:extLst>
            <a:ext uri="{FF2B5EF4-FFF2-40B4-BE49-F238E27FC236}">
              <a16:creationId xmlns="" xmlns:a16="http://schemas.microsoft.com/office/drawing/2014/main" id="{00000000-0008-0000-01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4" name="Picture 16" hidden="1">
          <a:extLst>
            <a:ext uri="{FF2B5EF4-FFF2-40B4-BE49-F238E27FC236}">
              <a16:creationId xmlns="" xmlns:a16="http://schemas.microsoft.com/office/drawing/2014/main" id="{00000000-0008-0000-01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5" name="Picture 17" hidden="1">
          <a:extLst>
            <a:ext uri="{FF2B5EF4-FFF2-40B4-BE49-F238E27FC236}">
              <a16:creationId xmlns="" xmlns:a16="http://schemas.microsoft.com/office/drawing/2014/main" id="{00000000-0008-0000-01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6" name="Picture 16" hidden="1">
          <a:extLst>
            <a:ext uri="{FF2B5EF4-FFF2-40B4-BE49-F238E27FC236}">
              <a16:creationId xmlns="" xmlns:a16="http://schemas.microsoft.com/office/drawing/2014/main" id="{00000000-0008-0000-01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7" name="Picture 17" hidden="1">
          <a:extLst>
            <a:ext uri="{FF2B5EF4-FFF2-40B4-BE49-F238E27FC236}">
              <a16:creationId xmlns="" xmlns:a16="http://schemas.microsoft.com/office/drawing/2014/main" id="{00000000-0008-0000-01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58" name="Picture 16" hidden="1">
          <a:extLst>
            <a:ext uri="{FF2B5EF4-FFF2-40B4-BE49-F238E27FC236}">
              <a16:creationId xmlns="" xmlns:a16="http://schemas.microsoft.com/office/drawing/2014/main" id="{00000000-0008-0000-01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59" name="Picture 17" hidden="1">
          <a:extLst>
            <a:ext uri="{FF2B5EF4-FFF2-40B4-BE49-F238E27FC236}">
              <a16:creationId xmlns="" xmlns:a16="http://schemas.microsoft.com/office/drawing/2014/main" id="{00000000-0008-0000-01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60" name="Picture 16" hidden="1">
          <a:extLst>
            <a:ext uri="{FF2B5EF4-FFF2-40B4-BE49-F238E27FC236}">
              <a16:creationId xmlns="" xmlns:a16="http://schemas.microsoft.com/office/drawing/2014/main" id="{00000000-0008-0000-01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61" name="Picture 17" hidden="1">
          <a:extLst>
            <a:ext uri="{FF2B5EF4-FFF2-40B4-BE49-F238E27FC236}">
              <a16:creationId xmlns="" xmlns:a16="http://schemas.microsoft.com/office/drawing/2014/main" id="{00000000-0008-0000-01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2" name="Picture 16" hidden="1">
          <a:extLst>
            <a:ext uri="{FF2B5EF4-FFF2-40B4-BE49-F238E27FC236}">
              <a16:creationId xmlns="" xmlns:a16="http://schemas.microsoft.com/office/drawing/2014/main" id="{00000000-0008-0000-01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3" name="Picture 17" hidden="1">
          <a:extLst>
            <a:ext uri="{FF2B5EF4-FFF2-40B4-BE49-F238E27FC236}">
              <a16:creationId xmlns="" xmlns:a16="http://schemas.microsoft.com/office/drawing/2014/main" id="{00000000-0008-0000-01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4" name="Picture 16" hidden="1">
          <a:extLst>
            <a:ext uri="{FF2B5EF4-FFF2-40B4-BE49-F238E27FC236}">
              <a16:creationId xmlns="" xmlns:a16="http://schemas.microsoft.com/office/drawing/2014/main" id="{00000000-0008-0000-01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5" name="Picture 17" hidden="1">
          <a:extLst>
            <a:ext uri="{FF2B5EF4-FFF2-40B4-BE49-F238E27FC236}">
              <a16:creationId xmlns="" xmlns:a16="http://schemas.microsoft.com/office/drawing/2014/main" id="{00000000-0008-0000-01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6" name="Picture 16" hidden="1">
          <a:extLst>
            <a:ext uri="{FF2B5EF4-FFF2-40B4-BE49-F238E27FC236}">
              <a16:creationId xmlns="" xmlns:a16="http://schemas.microsoft.com/office/drawing/2014/main" id="{00000000-0008-0000-01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7" name="Picture 17" hidden="1">
          <a:extLst>
            <a:ext uri="{FF2B5EF4-FFF2-40B4-BE49-F238E27FC236}">
              <a16:creationId xmlns="" xmlns:a16="http://schemas.microsoft.com/office/drawing/2014/main" id="{00000000-0008-0000-01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8" name="Picture 16" hidden="1">
          <a:extLst>
            <a:ext uri="{FF2B5EF4-FFF2-40B4-BE49-F238E27FC236}">
              <a16:creationId xmlns="" xmlns:a16="http://schemas.microsoft.com/office/drawing/2014/main" id="{00000000-0008-0000-01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9" name="Picture 17" hidden="1">
          <a:extLst>
            <a:ext uri="{FF2B5EF4-FFF2-40B4-BE49-F238E27FC236}">
              <a16:creationId xmlns="" xmlns:a16="http://schemas.microsoft.com/office/drawing/2014/main" id="{00000000-0008-0000-01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0" name="Picture 16" hidden="1">
          <a:extLst>
            <a:ext uri="{FF2B5EF4-FFF2-40B4-BE49-F238E27FC236}">
              <a16:creationId xmlns="" xmlns:a16="http://schemas.microsoft.com/office/drawing/2014/main" id="{00000000-0008-0000-01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1" name="Picture 17" hidden="1">
          <a:extLst>
            <a:ext uri="{FF2B5EF4-FFF2-40B4-BE49-F238E27FC236}">
              <a16:creationId xmlns="" xmlns:a16="http://schemas.microsoft.com/office/drawing/2014/main" id="{00000000-0008-0000-01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2" name="Picture 16" hidden="1">
          <a:extLst>
            <a:ext uri="{FF2B5EF4-FFF2-40B4-BE49-F238E27FC236}">
              <a16:creationId xmlns="" xmlns:a16="http://schemas.microsoft.com/office/drawing/2014/main" id="{00000000-0008-0000-01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3" name="Picture 17" hidden="1">
          <a:extLst>
            <a:ext uri="{FF2B5EF4-FFF2-40B4-BE49-F238E27FC236}">
              <a16:creationId xmlns="" xmlns:a16="http://schemas.microsoft.com/office/drawing/2014/main" id="{00000000-0008-0000-01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4" name="Picture 16" hidden="1">
          <a:extLst>
            <a:ext uri="{FF2B5EF4-FFF2-40B4-BE49-F238E27FC236}">
              <a16:creationId xmlns="" xmlns:a16="http://schemas.microsoft.com/office/drawing/2014/main" id="{00000000-0008-0000-01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5" name="Picture 17" hidden="1">
          <a:extLst>
            <a:ext uri="{FF2B5EF4-FFF2-40B4-BE49-F238E27FC236}">
              <a16:creationId xmlns="" xmlns:a16="http://schemas.microsoft.com/office/drawing/2014/main" id="{00000000-0008-0000-01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6" name="Picture 16" hidden="1">
          <a:extLst>
            <a:ext uri="{FF2B5EF4-FFF2-40B4-BE49-F238E27FC236}">
              <a16:creationId xmlns="" xmlns:a16="http://schemas.microsoft.com/office/drawing/2014/main" id="{00000000-0008-0000-01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7" name="Picture 17" hidden="1">
          <a:extLst>
            <a:ext uri="{FF2B5EF4-FFF2-40B4-BE49-F238E27FC236}">
              <a16:creationId xmlns="" xmlns:a16="http://schemas.microsoft.com/office/drawing/2014/main" id="{00000000-0008-0000-01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78" name="Picture 16" hidden="1">
          <a:extLst>
            <a:ext uri="{FF2B5EF4-FFF2-40B4-BE49-F238E27FC236}">
              <a16:creationId xmlns="" xmlns:a16="http://schemas.microsoft.com/office/drawing/2014/main" id="{00000000-0008-0000-01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79" name="Picture 17" hidden="1">
          <a:extLst>
            <a:ext uri="{FF2B5EF4-FFF2-40B4-BE49-F238E27FC236}">
              <a16:creationId xmlns="" xmlns:a16="http://schemas.microsoft.com/office/drawing/2014/main" id="{00000000-0008-0000-01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0" name="Picture 16" hidden="1">
          <a:extLst>
            <a:ext uri="{FF2B5EF4-FFF2-40B4-BE49-F238E27FC236}">
              <a16:creationId xmlns="" xmlns:a16="http://schemas.microsoft.com/office/drawing/2014/main" id="{00000000-0008-0000-01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1" name="Picture 17" hidden="1">
          <a:extLst>
            <a:ext uri="{FF2B5EF4-FFF2-40B4-BE49-F238E27FC236}">
              <a16:creationId xmlns="" xmlns:a16="http://schemas.microsoft.com/office/drawing/2014/main" id="{00000000-0008-0000-01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2" name="Picture 16" hidden="1">
          <a:extLst>
            <a:ext uri="{FF2B5EF4-FFF2-40B4-BE49-F238E27FC236}">
              <a16:creationId xmlns="" xmlns:a16="http://schemas.microsoft.com/office/drawing/2014/main" id="{00000000-0008-0000-01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3" name="Picture 17" hidden="1">
          <a:extLst>
            <a:ext uri="{FF2B5EF4-FFF2-40B4-BE49-F238E27FC236}">
              <a16:creationId xmlns="" xmlns:a16="http://schemas.microsoft.com/office/drawing/2014/main" id="{00000000-0008-0000-01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4" name="Picture 16" hidden="1">
          <a:extLst>
            <a:ext uri="{FF2B5EF4-FFF2-40B4-BE49-F238E27FC236}">
              <a16:creationId xmlns="" xmlns:a16="http://schemas.microsoft.com/office/drawing/2014/main" id="{00000000-0008-0000-01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5" name="Picture 17" hidden="1">
          <a:extLst>
            <a:ext uri="{FF2B5EF4-FFF2-40B4-BE49-F238E27FC236}">
              <a16:creationId xmlns="" xmlns:a16="http://schemas.microsoft.com/office/drawing/2014/main" id="{00000000-0008-0000-01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6" name="Picture 16" hidden="1">
          <a:extLst>
            <a:ext uri="{FF2B5EF4-FFF2-40B4-BE49-F238E27FC236}">
              <a16:creationId xmlns="" xmlns:a16="http://schemas.microsoft.com/office/drawing/2014/main" id="{00000000-0008-0000-01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7" name="Picture 17" hidden="1">
          <a:extLst>
            <a:ext uri="{FF2B5EF4-FFF2-40B4-BE49-F238E27FC236}">
              <a16:creationId xmlns="" xmlns:a16="http://schemas.microsoft.com/office/drawing/2014/main" id="{00000000-0008-0000-01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8" name="Picture 16" hidden="1">
          <a:extLst>
            <a:ext uri="{FF2B5EF4-FFF2-40B4-BE49-F238E27FC236}">
              <a16:creationId xmlns="" xmlns:a16="http://schemas.microsoft.com/office/drawing/2014/main" id="{00000000-0008-0000-01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9" name="Picture 17" hidden="1">
          <a:extLst>
            <a:ext uri="{FF2B5EF4-FFF2-40B4-BE49-F238E27FC236}">
              <a16:creationId xmlns="" xmlns:a16="http://schemas.microsoft.com/office/drawing/2014/main" id="{00000000-0008-0000-01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0" name="Picture 16" hidden="1">
          <a:extLst>
            <a:ext uri="{FF2B5EF4-FFF2-40B4-BE49-F238E27FC236}">
              <a16:creationId xmlns="" xmlns:a16="http://schemas.microsoft.com/office/drawing/2014/main" id="{00000000-0008-0000-01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1" name="Picture 17" hidden="1">
          <a:extLst>
            <a:ext uri="{FF2B5EF4-FFF2-40B4-BE49-F238E27FC236}">
              <a16:creationId xmlns="" xmlns:a16="http://schemas.microsoft.com/office/drawing/2014/main" id="{00000000-0008-0000-01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2" name="Picture 16" hidden="1">
          <a:extLst>
            <a:ext uri="{FF2B5EF4-FFF2-40B4-BE49-F238E27FC236}">
              <a16:creationId xmlns="" xmlns:a16="http://schemas.microsoft.com/office/drawing/2014/main" id="{00000000-0008-0000-01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3" name="Picture 17" hidden="1">
          <a:extLst>
            <a:ext uri="{FF2B5EF4-FFF2-40B4-BE49-F238E27FC236}">
              <a16:creationId xmlns="" xmlns:a16="http://schemas.microsoft.com/office/drawing/2014/main" id="{00000000-0008-0000-01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4" name="Picture 16" hidden="1">
          <a:extLst>
            <a:ext uri="{FF2B5EF4-FFF2-40B4-BE49-F238E27FC236}">
              <a16:creationId xmlns="" xmlns:a16="http://schemas.microsoft.com/office/drawing/2014/main" id="{00000000-0008-0000-01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5" name="Picture 17" hidden="1">
          <a:extLst>
            <a:ext uri="{FF2B5EF4-FFF2-40B4-BE49-F238E27FC236}">
              <a16:creationId xmlns="" xmlns:a16="http://schemas.microsoft.com/office/drawing/2014/main" id="{00000000-0008-0000-01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6" name="Picture 16" hidden="1">
          <a:extLst>
            <a:ext uri="{FF2B5EF4-FFF2-40B4-BE49-F238E27FC236}">
              <a16:creationId xmlns="" xmlns:a16="http://schemas.microsoft.com/office/drawing/2014/main" id="{00000000-0008-0000-01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7" name="Picture 17" hidden="1">
          <a:extLst>
            <a:ext uri="{FF2B5EF4-FFF2-40B4-BE49-F238E27FC236}">
              <a16:creationId xmlns="" xmlns:a16="http://schemas.microsoft.com/office/drawing/2014/main" id="{00000000-0008-0000-01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8" name="Picture 16" hidden="1">
          <a:extLst>
            <a:ext uri="{FF2B5EF4-FFF2-40B4-BE49-F238E27FC236}">
              <a16:creationId xmlns="" xmlns:a16="http://schemas.microsoft.com/office/drawing/2014/main" id="{00000000-0008-0000-01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9" name="Picture 17" hidden="1">
          <a:extLst>
            <a:ext uri="{FF2B5EF4-FFF2-40B4-BE49-F238E27FC236}">
              <a16:creationId xmlns="" xmlns:a16="http://schemas.microsoft.com/office/drawing/2014/main" id="{00000000-0008-0000-01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0" name="Picture 16" hidden="1">
          <a:extLst>
            <a:ext uri="{FF2B5EF4-FFF2-40B4-BE49-F238E27FC236}">
              <a16:creationId xmlns="" xmlns:a16="http://schemas.microsoft.com/office/drawing/2014/main" id="{00000000-0008-0000-01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1" name="Picture 17" hidden="1">
          <a:extLst>
            <a:ext uri="{FF2B5EF4-FFF2-40B4-BE49-F238E27FC236}">
              <a16:creationId xmlns="" xmlns:a16="http://schemas.microsoft.com/office/drawing/2014/main" id="{00000000-0008-0000-01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2" name="Picture 16" hidden="1">
          <a:extLst>
            <a:ext uri="{FF2B5EF4-FFF2-40B4-BE49-F238E27FC236}">
              <a16:creationId xmlns="" xmlns:a16="http://schemas.microsoft.com/office/drawing/2014/main" id="{00000000-0008-0000-01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3" name="Picture 17" hidden="1">
          <a:extLst>
            <a:ext uri="{FF2B5EF4-FFF2-40B4-BE49-F238E27FC236}">
              <a16:creationId xmlns="" xmlns:a16="http://schemas.microsoft.com/office/drawing/2014/main" id="{00000000-0008-0000-01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4" name="Picture 16" hidden="1">
          <a:extLst>
            <a:ext uri="{FF2B5EF4-FFF2-40B4-BE49-F238E27FC236}">
              <a16:creationId xmlns="" xmlns:a16="http://schemas.microsoft.com/office/drawing/2014/main" id="{00000000-0008-0000-01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5" name="Picture 17" hidden="1">
          <a:extLst>
            <a:ext uri="{FF2B5EF4-FFF2-40B4-BE49-F238E27FC236}">
              <a16:creationId xmlns="" xmlns:a16="http://schemas.microsoft.com/office/drawing/2014/main" id="{00000000-0008-0000-01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6" name="Picture 16" hidden="1">
          <a:extLst>
            <a:ext uri="{FF2B5EF4-FFF2-40B4-BE49-F238E27FC236}">
              <a16:creationId xmlns="" xmlns:a16="http://schemas.microsoft.com/office/drawing/2014/main" id="{00000000-0008-0000-01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7" name="Picture 17" hidden="1">
          <a:extLst>
            <a:ext uri="{FF2B5EF4-FFF2-40B4-BE49-F238E27FC236}">
              <a16:creationId xmlns="" xmlns:a16="http://schemas.microsoft.com/office/drawing/2014/main" id="{00000000-0008-0000-01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8" name="Picture 16" hidden="1">
          <a:extLst>
            <a:ext uri="{FF2B5EF4-FFF2-40B4-BE49-F238E27FC236}">
              <a16:creationId xmlns="" xmlns:a16="http://schemas.microsoft.com/office/drawing/2014/main" id="{00000000-0008-0000-01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9" name="Picture 17" hidden="1">
          <a:extLst>
            <a:ext uri="{FF2B5EF4-FFF2-40B4-BE49-F238E27FC236}">
              <a16:creationId xmlns="" xmlns:a16="http://schemas.microsoft.com/office/drawing/2014/main" id="{00000000-0008-0000-01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0" name="Picture 16" hidden="1">
          <a:extLst>
            <a:ext uri="{FF2B5EF4-FFF2-40B4-BE49-F238E27FC236}">
              <a16:creationId xmlns="" xmlns:a16="http://schemas.microsoft.com/office/drawing/2014/main" id="{00000000-0008-0000-01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1" name="Picture 17" hidden="1">
          <a:extLst>
            <a:ext uri="{FF2B5EF4-FFF2-40B4-BE49-F238E27FC236}">
              <a16:creationId xmlns="" xmlns:a16="http://schemas.microsoft.com/office/drawing/2014/main" id="{00000000-0008-0000-01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2" name="Picture 16" hidden="1">
          <a:extLst>
            <a:ext uri="{FF2B5EF4-FFF2-40B4-BE49-F238E27FC236}">
              <a16:creationId xmlns="" xmlns:a16="http://schemas.microsoft.com/office/drawing/2014/main" id="{00000000-0008-0000-01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3" name="Picture 17" hidden="1">
          <a:extLst>
            <a:ext uri="{FF2B5EF4-FFF2-40B4-BE49-F238E27FC236}">
              <a16:creationId xmlns="" xmlns:a16="http://schemas.microsoft.com/office/drawing/2014/main" id="{00000000-0008-0000-01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4" name="Picture 16" hidden="1">
          <a:extLst>
            <a:ext uri="{FF2B5EF4-FFF2-40B4-BE49-F238E27FC236}">
              <a16:creationId xmlns="" xmlns:a16="http://schemas.microsoft.com/office/drawing/2014/main" id="{00000000-0008-0000-01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5" name="Picture 17" hidden="1">
          <a:extLst>
            <a:ext uri="{FF2B5EF4-FFF2-40B4-BE49-F238E27FC236}">
              <a16:creationId xmlns="" xmlns:a16="http://schemas.microsoft.com/office/drawing/2014/main" id="{00000000-0008-0000-01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6" name="Picture 16" hidden="1">
          <a:extLst>
            <a:ext uri="{FF2B5EF4-FFF2-40B4-BE49-F238E27FC236}">
              <a16:creationId xmlns="" xmlns:a16="http://schemas.microsoft.com/office/drawing/2014/main" id="{00000000-0008-0000-01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7" name="Picture 17" hidden="1">
          <a:extLst>
            <a:ext uri="{FF2B5EF4-FFF2-40B4-BE49-F238E27FC236}">
              <a16:creationId xmlns="" xmlns:a16="http://schemas.microsoft.com/office/drawing/2014/main" id="{00000000-0008-0000-01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18" name="Picture 16" hidden="1">
          <a:extLst>
            <a:ext uri="{FF2B5EF4-FFF2-40B4-BE49-F238E27FC236}">
              <a16:creationId xmlns="" xmlns:a16="http://schemas.microsoft.com/office/drawing/2014/main" id="{00000000-0008-0000-01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19" name="Picture 17" hidden="1">
          <a:extLst>
            <a:ext uri="{FF2B5EF4-FFF2-40B4-BE49-F238E27FC236}">
              <a16:creationId xmlns="" xmlns:a16="http://schemas.microsoft.com/office/drawing/2014/main" id="{00000000-0008-0000-01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20" name="Picture 16" hidden="1">
          <a:extLst>
            <a:ext uri="{FF2B5EF4-FFF2-40B4-BE49-F238E27FC236}">
              <a16:creationId xmlns="" xmlns:a16="http://schemas.microsoft.com/office/drawing/2014/main" id="{00000000-0008-0000-01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21" name="Picture 17" hidden="1">
          <a:extLst>
            <a:ext uri="{FF2B5EF4-FFF2-40B4-BE49-F238E27FC236}">
              <a16:creationId xmlns="" xmlns:a16="http://schemas.microsoft.com/office/drawing/2014/main" id="{00000000-0008-0000-01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2" name="Picture 16" hidden="1">
          <a:extLst>
            <a:ext uri="{FF2B5EF4-FFF2-40B4-BE49-F238E27FC236}">
              <a16:creationId xmlns="" xmlns:a16="http://schemas.microsoft.com/office/drawing/2014/main" id="{00000000-0008-0000-01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3" name="Picture 17" hidden="1">
          <a:extLst>
            <a:ext uri="{FF2B5EF4-FFF2-40B4-BE49-F238E27FC236}">
              <a16:creationId xmlns="" xmlns:a16="http://schemas.microsoft.com/office/drawing/2014/main" id="{00000000-0008-0000-01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4" name="Picture 16" hidden="1">
          <a:extLst>
            <a:ext uri="{FF2B5EF4-FFF2-40B4-BE49-F238E27FC236}">
              <a16:creationId xmlns="" xmlns:a16="http://schemas.microsoft.com/office/drawing/2014/main" id="{00000000-0008-0000-01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5" name="Picture 17" hidden="1">
          <a:extLst>
            <a:ext uri="{FF2B5EF4-FFF2-40B4-BE49-F238E27FC236}">
              <a16:creationId xmlns="" xmlns:a16="http://schemas.microsoft.com/office/drawing/2014/main" id="{00000000-0008-0000-01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6" name="Picture 16" hidden="1">
          <a:extLst>
            <a:ext uri="{FF2B5EF4-FFF2-40B4-BE49-F238E27FC236}">
              <a16:creationId xmlns="" xmlns:a16="http://schemas.microsoft.com/office/drawing/2014/main" id="{00000000-0008-0000-01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7" name="Picture 17" hidden="1">
          <a:extLst>
            <a:ext uri="{FF2B5EF4-FFF2-40B4-BE49-F238E27FC236}">
              <a16:creationId xmlns="" xmlns:a16="http://schemas.microsoft.com/office/drawing/2014/main" id="{00000000-0008-0000-01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8" name="Picture 16" hidden="1">
          <a:extLst>
            <a:ext uri="{FF2B5EF4-FFF2-40B4-BE49-F238E27FC236}">
              <a16:creationId xmlns="" xmlns:a16="http://schemas.microsoft.com/office/drawing/2014/main" id="{00000000-0008-0000-01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9" name="Picture 17" hidden="1">
          <a:extLst>
            <a:ext uri="{FF2B5EF4-FFF2-40B4-BE49-F238E27FC236}">
              <a16:creationId xmlns="" xmlns:a16="http://schemas.microsoft.com/office/drawing/2014/main" id="{00000000-0008-0000-01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0" name="Picture 16" hidden="1">
          <a:extLst>
            <a:ext uri="{FF2B5EF4-FFF2-40B4-BE49-F238E27FC236}">
              <a16:creationId xmlns="" xmlns:a16="http://schemas.microsoft.com/office/drawing/2014/main" id="{00000000-0008-0000-01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1" name="Picture 17" hidden="1">
          <a:extLst>
            <a:ext uri="{FF2B5EF4-FFF2-40B4-BE49-F238E27FC236}">
              <a16:creationId xmlns="" xmlns:a16="http://schemas.microsoft.com/office/drawing/2014/main" id="{00000000-0008-0000-01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2" name="Picture 16" hidden="1">
          <a:extLst>
            <a:ext uri="{FF2B5EF4-FFF2-40B4-BE49-F238E27FC236}">
              <a16:creationId xmlns="" xmlns:a16="http://schemas.microsoft.com/office/drawing/2014/main" id="{00000000-0008-0000-01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3" name="Picture 17" hidden="1">
          <a:extLst>
            <a:ext uri="{FF2B5EF4-FFF2-40B4-BE49-F238E27FC236}">
              <a16:creationId xmlns="" xmlns:a16="http://schemas.microsoft.com/office/drawing/2014/main" id="{00000000-0008-0000-01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4" name="Picture 16" hidden="1">
          <a:extLst>
            <a:ext uri="{FF2B5EF4-FFF2-40B4-BE49-F238E27FC236}">
              <a16:creationId xmlns="" xmlns:a16="http://schemas.microsoft.com/office/drawing/2014/main" id="{00000000-0008-0000-01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5" name="Picture 17" hidden="1">
          <a:extLst>
            <a:ext uri="{FF2B5EF4-FFF2-40B4-BE49-F238E27FC236}">
              <a16:creationId xmlns="" xmlns:a16="http://schemas.microsoft.com/office/drawing/2014/main" id="{00000000-0008-0000-01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6" name="Picture 16" hidden="1">
          <a:extLst>
            <a:ext uri="{FF2B5EF4-FFF2-40B4-BE49-F238E27FC236}">
              <a16:creationId xmlns="" xmlns:a16="http://schemas.microsoft.com/office/drawing/2014/main" id="{00000000-0008-0000-01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7" name="Picture 17" hidden="1">
          <a:extLst>
            <a:ext uri="{FF2B5EF4-FFF2-40B4-BE49-F238E27FC236}">
              <a16:creationId xmlns="" xmlns:a16="http://schemas.microsoft.com/office/drawing/2014/main" id="{00000000-0008-0000-01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8" name="Picture 16" hidden="1">
          <a:extLst>
            <a:ext uri="{FF2B5EF4-FFF2-40B4-BE49-F238E27FC236}">
              <a16:creationId xmlns="" xmlns:a16="http://schemas.microsoft.com/office/drawing/2014/main" id="{00000000-0008-0000-01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9" name="Picture 17" hidden="1">
          <a:extLst>
            <a:ext uri="{FF2B5EF4-FFF2-40B4-BE49-F238E27FC236}">
              <a16:creationId xmlns="" xmlns:a16="http://schemas.microsoft.com/office/drawing/2014/main" id="{00000000-0008-0000-01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0" name="Picture 16" hidden="1">
          <a:extLst>
            <a:ext uri="{FF2B5EF4-FFF2-40B4-BE49-F238E27FC236}">
              <a16:creationId xmlns="" xmlns:a16="http://schemas.microsoft.com/office/drawing/2014/main" id="{00000000-0008-0000-01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1" name="Picture 17" hidden="1">
          <a:extLst>
            <a:ext uri="{FF2B5EF4-FFF2-40B4-BE49-F238E27FC236}">
              <a16:creationId xmlns="" xmlns:a16="http://schemas.microsoft.com/office/drawing/2014/main" id="{00000000-0008-0000-01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2" name="Picture 16" hidden="1">
          <a:extLst>
            <a:ext uri="{FF2B5EF4-FFF2-40B4-BE49-F238E27FC236}">
              <a16:creationId xmlns="" xmlns:a16="http://schemas.microsoft.com/office/drawing/2014/main" id="{00000000-0008-0000-01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3" name="Picture 17" hidden="1">
          <a:extLst>
            <a:ext uri="{FF2B5EF4-FFF2-40B4-BE49-F238E27FC236}">
              <a16:creationId xmlns="" xmlns:a16="http://schemas.microsoft.com/office/drawing/2014/main" id="{00000000-0008-0000-01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4" name="Picture 16" hidden="1">
          <a:extLst>
            <a:ext uri="{FF2B5EF4-FFF2-40B4-BE49-F238E27FC236}">
              <a16:creationId xmlns="" xmlns:a16="http://schemas.microsoft.com/office/drawing/2014/main" id="{00000000-0008-0000-01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5" name="Picture 17" hidden="1">
          <a:extLst>
            <a:ext uri="{FF2B5EF4-FFF2-40B4-BE49-F238E27FC236}">
              <a16:creationId xmlns="" xmlns:a16="http://schemas.microsoft.com/office/drawing/2014/main" id="{00000000-0008-0000-01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6" name="Picture 16" hidden="1">
          <a:extLst>
            <a:ext uri="{FF2B5EF4-FFF2-40B4-BE49-F238E27FC236}">
              <a16:creationId xmlns="" xmlns:a16="http://schemas.microsoft.com/office/drawing/2014/main" id="{00000000-0008-0000-01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7" name="Picture 17" hidden="1">
          <a:extLst>
            <a:ext uri="{FF2B5EF4-FFF2-40B4-BE49-F238E27FC236}">
              <a16:creationId xmlns="" xmlns:a16="http://schemas.microsoft.com/office/drawing/2014/main" id="{00000000-0008-0000-01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8" name="Picture 16" hidden="1">
          <a:extLst>
            <a:ext uri="{FF2B5EF4-FFF2-40B4-BE49-F238E27FC236}">
              <a16:creationId xmlns="" xmlns:a16="http://schemas.microsoft.com/office/drawing/2014/main" id="{00000000-0008-0000-01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9" name="Picture 17" hidden="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0" name="Picture 16" hidden="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1" name="Picture 17" hidden="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2" name="Picture 16" hidden="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3" name="Picture 17" hidden="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4" name="Picture 16" hidden="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5" name="Picture 17" hidden="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6" name="Picture 16" hidden="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7" name="Picture 17" hidden="1">
          <a:extLst>
            <a:ext uri="{FF2B5EF4-FFF2-40B4-BE49-F238E27FC236}">
              <a16:creationId xmlns="" xmlns:a16="http://schemas.microsoft.com/office/drawing/2014/main" id="{00000000-0008-0000-01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58" name="Picture 16" hidden="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59" name="Picture 17" hidden="1">
          <a:extLst>
            <a:ext uri="{FF2B5EF4-FFF2-40B4-BE49-F238E27FC236}">
              <a16:creationId xmlns="" xmlns:a16="http://schemas.microsoft.com/office/drawing/2014/main" id="{00000000-0008-0000-01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60" name="Picture 16" hidden="1">
          <a:extLst>
            <a:ext uri="{FF2B5EF4-FFF2-40B4-BE49-F238E27FC236}">
              <a16:creationId xmlns="" xmlns:a16="http://schemas.microsoft.com/office/drawing/2014/main" id="{00000000-0008-0000-01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61" name="Picture 17" hidden="1">
          <a:extLst>
            <a:ext uri="{FF2B5EF4-FFF2-40B4-BE49-F238E27FC236}">
              <a16:creationId xmlns="" xmlns:a16="http://schemas.microsoft.com/office/drawing/2014/main" id="{00000000-0008-0000-01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2" name="Picture 16" hidden="1">
          <a:extLst>
            <a:ext uri="{FF2B5EF4-FFF2-40B4-BE49-F238E27FC236}">
              <a16:creationId xmlns="" xmlns:a16="http://schemas.microsoft.com/office/drawing/2014/main" id="{00000000-0008-0000-01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3" name="Picture 17" hidden="1">
          <a:extLst>
            <a:ext uri="{FF2B5EF4-FFF2-40B4-BE49-F238E27FC236}">
              <a16:creationId xmlns="" xmlns:a16="http://schemas.microsoft.com/office/drawing/2014/main" id="{00000000-0008-0000-01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4" name="Picture 16" hidden="1">
          <a:extLst>
            <a:ext uri="{FF2B5EF4-FFF2-40B4-BE49-F238E27FC236}">
              <a16:creationId xmlns="" xmlns:a16="http://schemas.microsoft.com/office/drawing/2014/main" id="{00000000-0008-0000-01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5" name="Picture 17" hidden="1">
          <a:extLst>
            <a:ext uri="{FF2B5EF4-FFF2-40B4-BE49-F238E27FC236}">
              <a16:creationId xmlns="" xmlns:a16="http://schemas.microsoft.com/office/drawing/2014/main" id="{00000000-0008-0000-01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6" name="Picture 16" hidden="1">
          <a:extLst>
            <a:ext uri="{FF2B5EF4-FFF2-40B4-BE49-F238E27FC236}">
              <a16:creationId xmlns="" xmlns:a16="http://schemas.microsoft.com/office/drawing/2014/main" id="{00000000-0008-0000-01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7" name="Picture 17" hidden="1">
          <a:extLst>
            <a:ext uri="{FF2B5EF4-FFF2-40B4-BE49-F238E27FC236}">
              <a16:creationId xmlns="" xmlns:a16="http://schemas.microsoft.com/office/drawing/2014/main" id="{00000000-0008-0000-01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8" name="Picture 16" hidden="1">
          <a:extLst>
            <a:ext uri="{FF2B5EF4-FFF2-40B4-BE49-F238E27FC236}">
              <a16:creationId xmlns="" xmlns:a16="http://schemas.microsoft.com/office/drawing/2014/main" id="{00000000-0008-0000-01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9" name="Picture 17" hidden="1">
          <a:extLst>
            <a:ext uri="{FF2B5EF4-FFF2-40B4-BE49-F238E27FC236}">
              <a16:creationId xmlns="" xmlns:a16="http://schemas.microsoft.com/office/drawing/2014/main" id="{00000000-0008-0000-01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0" name="Picture 16" hidden="1">
          <a:extLst>
            <a:ext uri="{FF2B5EF4-FFF2-40B4-BE49-F238E27FC236}">
              <a16:creationId xmlns="" xmlns:a16="http://schemas.microsoft.com/office/drawing/2014/main" id="{00000000-0008-0000-01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1" name="Picture 17" hidden="1">
          <a:extLst>
            <a:ext uri="{FF2B5EF4-FFF2-40B4-BE49-F238E27FC236}">
              <a16:creationId xmlns="" xmlns:a16="http://schemas.microsoft.com/office/drawing/2014/main" id="{00000000-0008-0000-01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2" name="Picture 16" hidden="1">
          <a:extLst>
            <a:ext uri="{FF2B5EF4-FFF2-40B4-BE49-F238E27FC236}">
              <a16:creationId xmlns="" xmlns:a16="http://schemas.microsoft.com/office/drawing/2014/main" id="{00000000-0008-0000-01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3" name="Picture 17" hidden="1">
          <a:extLst>
            <a:ext uri="{FF2B5EF4-FFF2-40B4-BE49-F238E27FC236}">
              <a16:creationId xmlns="" xmlns:a16="http://schemas.microsoft.com/office/drawing/2014/main" id="{00000000-0008-0000-01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4" name="Picture 16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5" name="Picture 17" hidden="1">
          <a:extLst>
            <a:ext uri="{FF2B5EF4-FFF2-40B4-BE49-F238E27FC236}">
              <a16:creationId xmlns="" xmlns:a16="http://schemas.microsoft.com/office/drawing/2014/main" id="{00000000-0008-0000-01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6" name="Picture 16" hidden="1">
          <a:extLst>
            <a:ext uri="{FF2B5EF4-FFF2-40B4-BE49-F238E27FC236}">
              <a16:creationId xmlns="" xmlns:a16="http://schemas.microsoft.com/office/drawing/2014/main" id="{00000000-0008-0000-01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7" name="Picture 17" hidden="1">
          <a:extLst>
            <a:ext uri="{FF2B5EF4-FFF2-40B4-BE49-F238E27FC236}">
              <a16:creationId xmlns="" xmlns:a16="http://schemas.microsoft.com/office/drawing/2014/main" id="{00000000-0008-0000-01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8" name="Picture 16" hidden="1">
          <a:extLst>
            <a:ext uri="{FF2B5EF4-FFF2-40B4-BE49-F238E27FC236}">
              <a16:creationId xmlns="" xmlns:a16="http://schemas.microsoft.com/office/drawing/2014/main" id="{00000000-0008-0000-01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9" name="Picture 17" hidden="1">
          <a:extLst>
            <a:ext uri="{FF2B5EF4-FFF2-40B4-BE49-F238E27FC236}">
              <a16:creationId xmlns="" xmlns:a16="http://schemas.microsoft.com/office/drawing/2014/main" id="{00000000-0008-0000-01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0" name="Picture 16" hidden="1">
          <a:extLst>
            <a:ext uri="{FF2B5EF4-FFF2-40B4-BE49-F238E27FC236}">
              <a16:creationId xmlns="" xmlns:a16="http://schemas.microsoft.com/office/drawing/2014/main" id="{00000000-0008-0000-01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1" name="Picture 17" hidden="1">
          <a:extLst>
            <a:ext uri="{FF2B5EF4-FFF2-40B4-BE49-F238E27FC236}">
              <a16:creationId xmlns="" xmlns:a16="http://schemas.microsoft.com/office/drawing/2014/main" id="{00000000-0008-0000-01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2" name="Picture 16" hidden="1">
          <a:extLst>
            <a:ext uri="{FF2B5EF4-FFF2-40B4-BE49-F238E27FC236}">
              <a16:creationId xmlns="" xmlns:a16="http://schemas.microsoft.com/office/drawing/2014/main" id="{00000000-0008-0000-01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3" name="Picture 17" hidden="1">
          <a:extLst>
            <a:ext uri="{FF2B5EF4-FFF2-40B4-BE49-F238E27FC236}">
              <a16:creationId xmlns="" xmlns:a16="http://schemas.microsoft.com/office/drawing/2014/main" id="{00000000-0008-0000-01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4" name="Picture 16" hidden="1">
          <a:extLst>
            <a:ext uri="{FF2B5EF4-FFF2-40B4-BE49-F238E27FC236}">
              <a16:creationId xmlns="" xmlns:a16="http://schemas.microsoft.com/office/drawing/2014/main" id="{00000000-0008-0000-01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5" name="Picture 17" hidden="1">
          <a:extLst>
            <a:ext uri="{FF2B5EF4-FFF2-40B4-BE49-F238E27FC236}">
              <a16:creationId xmlns="" xmlns:a16="http://schemas.microsoft.com/office/drawing/2014/main" id="{00000000-0008-0000-01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6" name="Picture 16" hidden="1">
          <a:extLst>
            <a:ext uri="{FF2B5EF4-FFF2-40B4-BE49-F238E27FC236}">
              <a16:creationId xmlns="" xmlns:a16="http://schemas.microsoft.com/office/drawing/2014/main" id="{00000000-0008-0000-01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7" name="Picture 17" hidden="1">
          <a:extLst>
            <a:ext uri="{FF2B5EF4-FFF2-40B4-BE49-F238E27FC236}">
              <a16:creationId xmlns="" xmlns:a16="http://schemas.microsoft.com/office/drawing/2014/main" id="{00000000-0008-0000-01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8" name="Picture 16" hidden="1">
          <a:extLst>
            <a:ext uri="{FF2B5EF4-FFF2-40B4-BE49-F238E27FC236}">
              <a16:creationId xmlns="" xmlns:a16="http://schemas.microsoft.com/office/drawing/2014/main" id="{00000000-0008-0000-01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9" name="Picture 17" hidden="1">
          <a:extLst>
            <a:ext uri="{FF2B5EF4-FFF2-40B4-BE49-F238E27FC236}">
              <a16:creationId xmlns="" xmlns:a16="http://schemas.microsoft.com/office/drawing/2014/main" id="{00000000-0008-0000-01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0" name="Picture 16" hidden="1">
          <a:extLst>
            <a:ext uri="{FF2B5EF4-FFF2-40B4-BE49-F238E27FC236}">
              <a16:creationId xmlns="" xmlns:a16="http://schemas.microsoft.com/office/drawing/2014/main" id="{00000000-0008-0000-01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1" name="Picture 17" hidden="1">
          <a:extLst>
            <a:ext uri="{FF2B5EF4-FFF2-40B4-BE49-F238E27FC236}">
              <a16:creationId xmlns="" xmlns:a16="http://schemas.microsoft.com/office/drawing/2014/main" id="{00000000-0008-0000-01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2" name="Picture 16" hidden="1">
          <a:extLst>
            <a:ext uri="{FF2B5EF4-FFF2-40B4-BE49-F238E27FC236}">
              <a16:creationId xmlns="" xmlns:a16="http://schemas.microsoft.com/office/drawing/2014/main" id="{00000000-0008-0000-01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3" name="Picture 17" hidden="1">
          <a:extLst>
            <a:ext uri="{FF2B5EF4-FFF2-40B4-BE49-F238E27FC236}">
              <a16:creationId xmlns="" xmlns:a16="http://schemas.microsoft.com/office/drawing/2014/main" id="{00000000-0008-0000-01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4" name="Picture 16" hidden="1">
          <a:extLst>
            <a:ext uri="{FF2B5EF4-FFF2-40B4-BE49-F238E27FC236}">
              <a16:creationId xmlns="" xmlns:a16="http://schemas.microsoft.com/office/drawing/2014/main" id="{00000000-0008-0000-01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5" name="Picture 17" hidden="1">
          <a:extLst>
            <a:ext uri="{FF2B5EF4-FFF2-40B4-BE49-F238E27FC236}">
              <a16:creationId xmlns="" xmlns:a16="http://schemas.microsoft.com/office/drawing/2014/main" id="{00000000-0008-0000-01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6" name="Picture 16" hidden="1">
          <a:extLst>
            <a:ext uri="{FF2B5EF4-FFF2-40B4-BE49-F238E27FC236}">
              <a16:creationId xmlns="" xmlns:a16="http://schemas.microsoft.com/office/drawing/2014/main" id="{00000000-0008-0000-01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7" name="Picture 17" hidden="1">
          <a:extLst>
            <a:ext uri="{FF2B5EF4-FFF2-40B4-BE49-F238E27FC236}">
              <a16:creationId xmlns="" xmlns:a16="http://schemas.microsoft.com/office/drawing/2014/main" id="{00000000-0008-0000-01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8" name="Picture 16" hidden="1">
          <a:extLst>
            <a:ext uri="{FF2B5EF4-FFF2-40B4-BE49-F238E27FC236}">
              <a16:creationId xmlns="" xmlns:a16="http://schemas.microsoft.com/office/drawing/2014/main" id="{00000000-0008-0000-01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9" name="Picture 17" hidden="1">
          <a:extLst>
            <a:ext uri="{FF2B5EF4-FFF2-40B4-BE49-F238E27FC236}">
              <a16:creationId xmlns="" xmlns:a16="http://schemas.microsoft.com/office/drawing/2014/main" id="{00000000-0008-0000-01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0" name="Picture 16" hidden="1">
          <a:extLst>
            <a:ext uri="{FF2B5EF4-FFF2-40B4-BE49-F238E27FC236}">
              <a16:creationId xmlns="" xmlns:a16="http://schemas.microsoft.com/office/drawing/2014/main" id="{00000000-0008-0000-01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1" name="Picture 17" hidden="1">
          <a:extLst>
            <a:ext uri="{FF2B5EF4-FFF2-40B4-BE49-F238E27FC236}">
              <a16:creationId xmlns="" xmlns:a16="http://schemas.microsoft.com/office/drawing/2014/main" id="{00000000-0008-0000-01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2" name="Picture 16" hidden="1">
          <a:extLst>
            <a:ext uri="{FF2B5EF4-FFF2-40B4-BE49-F238E27FC236}">
              <a16:creationId xmlns="" xmlns:a16="http://schemas.microsoft.com/office/drawing/2014/main" id="{00000000-0008-0000-01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3" name="Picture 17" hidden="1">
          <a:extLst>
            <a:ext uri="{FF2B5EF4-FFF2-40B4-BE49-F238E27FC236}">
              <a16:creationId xmlns="" xmlns:a16="http://schemas.microsoft.com/office/drawing/2014/main" id="{00000000-0008-0000-01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4" name="Picture 16" hidden="1">
          <a:extLst>
            <a:ext uri="{FF2B5EF4-FFF2-40B4-BE49-F238E27FC236}">
              <a16:creationId xmlns="" xmlns:a16="http://schemas.microsoft.com/office/drawing/2014/main" id="{00000000-0008-0000-01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5" name="Picture 17" hidden="1">
          <a:extLst>
            <a:ext uri="{FF2B5EF4-FFF2-40B4-BE49-F238E27FC236}">
              <a16:creationId xmlns="" xmlns:a16="http://schemas.microsoft.com/office/drawing/2014/main" id="{00000000-0008-0000-01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6" name="Picture 16" hidden="1">
          <a:extLst>
            <a:ext uri="{FF2B5EF4-FFF2-40B4-BE49-F238E27FC236}">
              <a16:creationId xmlns="" xmlns:a16="http://schemas.microsoft.com/office/drawing/2014/main" id="{00000000-0008-0000-01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7" name="Picture 17" hidden="1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8" name="Picture 16" hidden="1">
          <a:extLst>
            <a:ext uri="{FF2B5EF4-FFF2-40B4-BE49-F238E27FC236}">
              <a16:creationId xmlns="" xmlns:a16="http://schemas.microsoft.com/office/drawing/2014/main" id="{00000000-0008-0000-01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9" name="Picture 17" hidden="1">
          <a:extLst>
            <a:ext uri="{FF2B5EF4-FFF2-40B4-BE49-F238E27FC236}">
              <a16:creationId xmlns="" xmlns:a16="http://schemas.microsoft.com/office/drawing/2014/main" id="{00000000-0008-0000-01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0" name="Picture 16" hidden="1">
          <a:extLst>
            <a:ext uri="{FF2B5EF4-FFF2-40B4-BE49-F238E27FC236}">
              <a16:creationId xmlns="" xmlns:a16="http://schemas.microsoft.com/office/drawing/2014/main" id="{00000000-0008-0000-01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1" name="Picture 17" hidden="1">
          <a:extLst>
            <a:ext uri="{FF2B5EF4-FFF2-40B4-BE49-F238E27FC236}">
              <a16:creationId xmlns="" xmlns:a16="http://schemas.microsoft.com/office/drawing/2014/main" id="{00000000-0008-0000-01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2" name="Picture 16" hidden="1">
          <a:extLst>
            <a:ext uri="{FF2B5EF4-FFF2-40B4-BE49-F238E27FC236}">
              <a16:creationId xmlns="" xmlns:a16="http://schemas.microsoft.com/office/drawing/2014/main" id="{00000000-0008-0000-01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3" name="Picture 17" hidden="1">
          <a:extLst>
            <a:ext uri="{FF2B5EF4-FFF2-40B4-BE49-F238E27FC236}">
              <a16:creationId xmlns="" xmlns:a16="http://schemas.microsoft.com/office/drawing/2014/main" id="{00000000-0008-0000-01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4" name="Picture 16" hidden="1">
          <a:extLst>
            <a:ext uri="{FF2B5EF4-FFF2-40B4-BE49-F238E27FC236}">
              <a16:creationId xmlns="" xmlns:a16="http://schemas.microsoft.com/office/drawing/2014/main" id="{00000000-0008-0000-01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5" name="Picture 17" hidden="1">
          <a:extLst>
            <a:ext uri="{FF2B5EF4-FFF2-40B4-BE49-F238E27FC236}">
              <a16:creationId xmlns="" xmlns:a16="http://schemas.microsoft.com/office/drawing/2014/main" id="{00000000-0008-0000-01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6" name="Picture 16" hidden="1">
          <a:extLst>
            <a:ext uri="{FF2B5EF4-FFF2-40B4-BE49-F238E27FC236}">
              <a16:creationId xmlns="" xmlns:a16="http://schemas.microsoft.com/office/drawing/2014/main" id="{00000000-0008-0000-01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7" name="Picture 17" hidden="1">
          <a:extLst>
            <a:ext uri="{FF2B5EF4-FFF2-40B4-BE49-F238E27FC236}">
              <a16:creationId xmlns="" xmlns:a16="http://schemas.microsoft.com/office/drawing/2014/main" id="{00000000-0008-0000-01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8" name="Picture 16" hidden="1">
          <a:extLst>
            <a:ext uri="{FF2B5EF4-FFF2-40B4-BE49-F238E27FC236}">
              <a16:creationId xmlns="" xmlns:a16="http://schemas.microsoft.com/office/drawing/2014/main" id="{00000000-0008-0000-01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9" name="Picture 17" hidden="1">
          <a:extLst>
            <a:ext uri="{FF2B5EF4-FFF2-40B4-BE49-F238E27FC236}">
              <a16:creationId xmlns="" xmlns:a16="http://schemas.microsoft.com/office/drawing/2014/main" id="{00000000-0008-0000-01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0" name="Picture 16" hidden="1">
          <a:extLst>
            <a:ext uri="{FF2B5EF4-FFF2-40B4-BE49-F238E27FC236}">
              <a16:creationId xmlns="" xmlns:a16="http://schemas.microsoft.com/office/drawing/2014/main" id="{00000000-0008-0000-01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1" name="Picture 17" hidden="1">
          <a:extLst>
            <a:ext uri="{FF2B5EF4-FFF2-40B4-BE49-F238E27FC236}">
              <a16:creationId xmlns="" xmlns:a16="http://schemas.microsoft.com/office/drawing/2014/main" id="{00000000-0008-0000-01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2" name="Picture 16" hidden="1">
          <a:extLst>
            <a:ext uri="{FF2B5EF4-FFF2-40B4-BE49-F238E27FC236}">
              <a16:creationId xmlns="" xmlns:a16="http://schemas.microsoft.com/office/drawing/2014/main" id="{00000000-0008-0000-01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3" name="Picture 17" hidden="1">
          <a:extLst>
            <a:ext uri="{FF2B5EF4-FFF2-40B4-BE49-F238E27FC236}">
              <a16:creationId xmlns="" xmlns:a16="http://schemas.microsoft.com/office/drawing/2014/main" id="{00000000-0008-0000-01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4" name="Picture 16" hidden="1">
          <a:extLst>
            <a:ext uri="{FF2B5EF4-FFF2-40B4-BE49-F238E27FC236}">
              <a16:creationId xmlns="" xmlns:a16="http://schemas.microsoft.com/office/drawing/2014/main" id="{00000000-0008-0000-01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5" name="Picture 17" hidden="1">
          <a:extLst>
            <a:ext uri="{FF2B5EF4-FFF2-40B4-BE49-F238E27FC236}">
              <a16:creationId xmlns="" xmlns:a16="http://schemas.microsoft.com/office/drawing/2014/main" id="{00000000-0008-0000-01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6" name="Picture 16" hidden="1">
          <a:extLst>
            <a:ext uri="{FF2B5EF4-FFF2-40B4-BE49-F238E27FC236}">
              <a16:creationId xmlns="" xmlns:a16="http://schemas.microsoft.com/office/drawing/2014/main" id="{00000000-0008-0000-01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7" name="Picture 17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8" name="Picture 16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9" name="Picture 17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0" name="Picture 16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1" name="Picture 17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2" name="Picture 16" hidden="1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3" name="Picture 17" hidden="1">
          <a:extLst>
            <a:ext uri="{FF2B5EF4-FFF2-40B4-BE49-F238E27FC236}">
              <a16:creationId xmlns="" xmlns:a16="http://schemas.microsoft.com/office/drawing/2014/main" id="{00000000-0008-0000-01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4" name="Picture 16" hidden="1">
          <a:extLst>
            <a:ext uri="{FF2B5EF4-FFF2-40B4-BE49-F238E27FC236}">
              <a16:creationId xmlns="" xmlns:a16="http://schemas.microsoft.com/office/drawing/2014/main" id="{00000000-0008-0000-01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5" name="Picture 17" hidden="1">
          <a:extLst>
            <a:ext uri="{FF2B5EF4-FFF2-40B4-BE49-F238E27FC236}">
              <a16:creationId xmlns="" xmlns:a16="http://schemas.microsoft.com/office/drawing/2014/main" id="{00000000-0008-0000-01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6" name="Picture 16" hidden="1">
          <a:extLst>
            <a:ext uri="{FF2B5EF4-FFF2-40B4-BE49-F238E27FC236}">
              <a16:creationId xmlns="" xmlns:a16="http://schemas.microsoft.com/office/drawing/2014/main" id="{00000000-0008-0000-01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7" name="Picture 17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8" name="Picture 16" hidden="1">
          <a:extLst>
            <a:ext uri="{FF2B5EF4-FFF2-40B4-BE49-F238E27FC236}">
              <a16:creationId xmlns="" xmlns:a16="http://schemas.microsoft.com/office/drawing/2014/main" id="{00000000-0008-0000-01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9" name="Picture 17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0" name="Picture 16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1" name="Picture 17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2" name="Picture 16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3" name="Picture 17" hidden="1">
          <a:extLst>
            <a:ext uri="{FF2B5EF4-FFF2-40B4-BE49-F238E27FC236}">
              <a16:creationId xmlns="" xmlns:a16="http://schemas.microsoft.com/office/drawing/2014/main" id="{00000000-0008-0000-01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4" name="Picture 16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5" name="Picture 17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6" name="Picture 16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7" name="Picture 17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8" name="Picture 16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9" name="Picture 17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0" name="Picture 16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1" name="Picture 17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2" name="Picture 16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3" name="Picture 17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4" name="Picture 16" hidden="1">
          <a:extLst>
            <a:ext uri="{FF2B5EF4-FFF2-40B4-BE49-F238E27FC236}">
              <a16:creationId xmlns="" xmlns:a16="http://schemas.microsoft.com/office/drawing/2014/main" id="{00000000-0008-0000-01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5" name="Picture 17" hidden="1">
          <a:extLst>
            <a:ext uri="{FF2B5EF4-FFF2-40B4-BE49-F238E27FC236}">
              <a16:creationId xmlns="" xmlns:a16="http://schemas.microsoft.com/office/drawing/2014/main" id="{00000000-0008-0000-01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6" name="Picture 16" hidden="1">
          <a:extLst>
            <a:ext uri="{FF2B5EF4-FFF2-40B4-BE49-F238E27FC236}">
              <a16:creationId xmlns="" xmlns:a16="http://schemas.microsoft.com/office/drawing/2014/main" id="{00000000-0008-0000-01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7" name="Picture 17" hidden="1">
          <a:extLst>
            <a:ext uri="{FF2B5EF4-FFF2-40B4-BE49-F238E27FC236}">
              <a16:creationId xmlns="" xmlns:a16="http://schemas.microsoft.com/office/drawing/2014/main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8" name="Picture 16" hidden="1">
          <a:extLst>
            <a:ext uri="{FF2B5EF4-FFF2-40B4-BE49-F238E27FC236}">
              <a16:creationId xmlns="" xmlns:a16="http://schemas.microsoft.com/office/drawing/2014/main" id="{00000000-0008-0000-01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9" name="Picture 17" hidden="1">
          <a:extLst>
            <a:ext uri="{FF2B5EF4-FFF2-40B4-BE49-F238E27FC236}">
              <a16:creationId xmlns="" xmlns:a16="http://schemas.microsoft.com/office/drawing/2014/main" id="{00000000-0008-0000-01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0" name="Picture 16" hidden="1">
          <a:extLst>
            <a:ext uri="{FF2B5EF4-FFF2-40B4-BE49-F238E27FC236}">
              <a16:creationId xmlns="" xmlns:a16="http://schemas.microsoft.com/office/drawing/2014/main" id="{00000000-0008-0000-01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1" name="Picture 17" hidden="1">
          <a:extLst>
            <a:ext uri="{FF2B5EF4-FFF2-40B4-BE49-F238E27FC236}">
              <a16:creationId xmlns="" xmlns:a16="http://schemas.microsoft.com/office/drawing/2014/main" id="{00000000-0008-0000-01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2" name="Picture 16" hidden="1">
          <a:extLst>
            <a:ext uri="{FF2B5EF4-FFF2-40B4-BE49-F238E27FC236}">
              <a16:creationId xmlns="" xmlns:a16="http://schemas.microsoft.com/office/drawing/2014/main" id="{00000000-0008-0000-01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3" name="Picture 17" hidden="1">
          <a:extLst>
            <a:ext uri="{FF2B5EF4-FFF2-40B4-BE49-F238E27FC236}">
              <a16:creationId xmlns="" xmlns:a16="http://schemas.microsoft.com/office/drawing/2014/main" id="{00000000-0008-0000-01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4" name="Picture 16" hidden="1">
          <a:extLst>
            <a:ext uri="{FF2B5EF4-FFF2-40B4-BE49-F238E27FC236}">
              <a16:creationId xmlns="" xmlns:a16="http://schemas.microsoft.com/office/drawing/2014/main" id="{00000000-0008-0000-01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5" name="Picture 17" hidden="1">
          <a:extLst>
            <a:ext uri="{FF2B5EF4-FFF2-40B4-BE49-F238E27FC236}">
              <a16:creationId xmlns="" xmlns:a16="http://schemas.microsoft.com/office/drawing/2014/main" id="{00000000-0008-0000-01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6" name="Picture 16" hidden="1">
          <a:extLst>
            <a:ext uri="{FF2B5EF4-FFF2-40B4-BE49-F238E27FC236}">
              <a16:creationId xmlns="" xmlns:a16="http://schemas.microsoft.com/office/drawing/2014/main" id="{00000000-0008-0000-01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7" name="Picture 17" hidden="1">
          <a:extLst>
            <a:ext uri="{FF2B5EF4-FFF2-40B4-BE49-F238E27FC236}">
              <a16:creationId xmlns="" xmlns:a16="http://schemas.microsoft.com/office/drawing/2014/main" id="{00000000-0008-0000-01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8" name="Picture 16" hidden="1">
          <a:extLst>
            <a:ext uri="{FF2B5EF4-FFF2-40B4-BE49-F238E27FC236}">
              <a16:creationId xmlns="" xmlns:a16="http://schemas.microsoft.com/office/drawing/2014/main" id="{00000000-0008-0000-01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9" name="Picture 17" hidden="1">
          <a:extLst>
            <a:ext uri="{FF2B5EF4-FFF2-40B4-BE49-F238E27FC236}">
              <a16:creationId xmlns="" xmlns:a16="http://schemas.microsoft.com/office/drawing/2014/main" id="{00000000-0008-0000-01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0" name="Picture 16" hidden="1">
          <a:extLst>
            <a:ext uri="{FF2B5EF4-FFF2-40B4-BE49-F238E27FC236}">
              <a16:creationId xmlns="" xmlns:a16="http://schemas.microsoft.com/office/drawing/2014/main" id="{00000000-0008-0000-01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1" name="Picture 17" hidden="1">
          <a:extLst>
            <a:ext uri="{FF2B5EF4-FFF2-40B4-BE49-F238E27FC236}">
              <a16:creationId xmlns="" xmlns:a16="http://schemas.microsoft.com/office/drawing/2014/main" id="{00000000-0008-0000-01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2" name="Picture 16" hidden="1">
          <a:extLst>
            <a:ext uri="{FF2B5EF4-FFF2-40B4-BE49-F238E27FC236}">
              <a16:creationId xmlns="" xmlns:a16="http://schemas.microsoft.com/office/drawing/2014/main" id="{00000000-0008-0000-01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3" name="Picture 17" hidden="1">
          <a:extLst>
            <a:ext uri="{FF2B5EF4-FFF2-40B4-BE49-F238E27FC236}">
              <a16:creationId xmlns="" xmlns:a16="http://schemas.microsoft.com/office/drawing/2014/main" id="{00000000-0008-0000-01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4" name="Picture 16" hidden="1">
          <a:extLst>
            <a:ext uri="{FF2B5EF4-FFF2-40B4-BE49-F238E27FC236}">
              <a16:creationId xmlns="" xmlns:a16="http://schemas.microsoft.com/office/drawing/2014/main" id="{00000000-0008-0000-01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5" name="Picture 17" hidden="1">
          <a:extLst>
            <a:ext uri="{FF2B5EF4-FFF2-40B4-BE49-F238E27FC236}">
              <a16:creationId xmlns="" xmlns:a16="http://schemas.microsoft.com/office/drawing/2014/main" id="{00000000-0008-0000-01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6" name="Picture 16" hidden="1">
          <a:extLst>
            <a:ext uri="{FF2B5EF4-FFF2-40B4-BE49-F238E27FC236}">
              <a16:creationId xmlns="" xmlns:a16="http://schemas.microsoft.com/office/drawing/2014/main" id="{00000000-0008-0000-01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7" name="Picture 17" hidden="1">
          <a:extLst>
            <a:ext uri="{FF2B5EF4-FFF2-40B4-BE49-F238E27FC236}">
              <a16:creationId xmlns="" xmlns:a16="http://schemas.microsoft.com/office/drawing/2014/main" id="{00000000-0008-0000-01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8" name="Picture 16" hidden="1">
          <a:extLst>
            <a:ext uri="{FF2B5EF4-FFF2-40B4-BE49-F238E27FC236}">
              <a16:creationId xmlns="" xmlns:a16="http://schemas.microsoft.com/office/drawing/2014/main" id="{00000000-0008-0000-01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9" name="Picture 17" hidden="1">
          <a:extLst>
            <a:ext uri="{FF2B5EF4-FFF2-40B4-BE49-F238E27FC236}">
              <a16:creationId xmlns="" xmlns:a16="http://schemas.microsoft.com/office/drawing/2014/main" id="{00000000-0008-0000-01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0" name="Picture 16" hidden="1">
          <a:extLst>
            <a:ext uri="{FF2B5EF4-FFF2-40B4-BE49-F238E27FC236}">
              <a16:creationId xmlns="" xmlns:a16="http://schemas.microsoft.com/office/drawing/2014/main" id="{00000000-0008-0000-01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1" name="Picture 17" hidden="1">
          <a:extLst>
            <a:ext uri="{FF2B5EF4-FFF2-40B4-BE49-F238E27FC236}">
              <a16:creationId xmlns="" xmlns:a16="http://schemas.microsoft.com/office/drawing/2014/main" id="{00000000-0008-0000-01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2" name="Picture 16" hidden="1">
          <a:extLst>
            <a:ext uri="{FF2B5EF4-FFF2-40B4-BE49-F238E27FC236}">
              <a16:creationId xmlns="" xmlns:a16="http://schemas.microsoft.com/office/drawing/2014/main" id="{00000000-0008-0000-01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3" name="Picture 17" hidden="1">
          <a:extLst>
            <a:ext uri="{FF2B5EF4-FFF2-40B4-BE49-F238E27FC236}">
              <a16:creationId xmlns="" xmlns:a16="http://schemas.microsoft.com/office/drawing/2014/main" id="{00000000-0008-0000-01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4" name="Picture 16" hidden="1">
          <a:extLst>
            <a:ext uri="{FF2B5EF4-FFF2-40B4-BE49-F238E27FC236}">
              <a16:creationId xmlns="" xmlns:a16="http://schemas.microsoft.com/office/drawing/2014/main" id="{00000000-0008-0000-01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5" name="Picture 17" hidden="1">
          <a:extLst>
            <a:ext uri="{FF2B5EF4-FFF2-40B4-BE49-F238E27FC236}">
              <a16:creationId xmlns="" xmlns:a16="http://schemas.microsoft.com/office/drawing/2014/main" id="{00000000-0008-0000-01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6" name="Picture 16" hidden="1">
          <a:extLst>
            <a:ext uri="{FF2B5EF4-FFF2-40B4-BE49-F238E27FC236}">
              <a16:creationId xmlns="" xmlns:a16="http://schemas.microsoft.com/office/drawing/2014/main" id="{00000000-0008-0000-01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7" name="Picture 17" hidden="1">
          <a:extLst>
            <a:ext uri="{FF2B5EF4-FFF2-40B4-BE49-F238E27FC236}">
              <a16:creationId xmlns="" xmlns:a16="http://schemas.microsoft.com/office/drawing/2014/main" id="{00000000-0008-0000-01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8" name="Picture 16" hidden="1">
          <a:extLst>
            <a:ext uri="{FF2B5EF4-FFF2-40B4-BE49-F238E27FC236}">
              <a16:creationId xmlns="" xmlns:a16="http://schemas.microsoft.com/office/drawing/2014/main" id="{00000000-0008-0000-01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9" name="Picture 17" hidden="1">
          <a:extLst>
            <a:ext uri="{FF2B5EF4-FFF2-40B4-BE49-F238E27FC236}">
              <a16:creationId xmlns="" xmlns:a16="http://schemas.microsoft.com/office/drawing/2014/main" id="{00000000-0008-0000-01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0" name="Picture 16" hidden="1">
          <a:extLst>
            <a:ext uri="{FF2B5EF4-FFF2-40B4-BE49-F238E27FC236}">
              <a16:creationId xmlns="" xmlns:a16="http://schemas.microsoft.com/office/drawing/2014/main" id="{00000000-0008-0000-01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1" name="Picture 17" hidden="1">
          <a:extLst>
            <a:ext uri="{FF2B5EF4-FFF2-40B4-BE49-F238E27FC236}">
              <a16:creationId xmlns="" xmlns:a16="http://schemas.microsoft.com/office/drawing/2014/main" id="{00000000-0008-0000-01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2" name="Picture 16" hidden="1">
          <a:extLst>
            <a:ext uri="{FF2B5EF4-FFF2-40B4-BE49-F238E27FC236}">
              <a16:creationId xmlns="" xmlns:a16="http://schemas.microsoft.com/office/drawing/2014/main" id="{00000000-0008-0000-01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3" name="Picture 17" hidden="1">
          <a:extLst>
            <a:ext uri="{FF2B5EF4-FFF2-40B4-BE49-F238E27FC236}">
              <a16:creationId xmlns="" xmlns:a16="http://schemas.microsoft.com/office/drawing/2014/main" id="{00000000-0008-0000-01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4" name="Picture 16" hidden="1">
          <a:extLst>
            <a:ext uri="{FF2B5EF4-FFF2-40B4-BE49-F238E27FC236}">
              <a16:creationId xmlns="" xmlns:a16="http://schemas.microsoft.com/office/drawing/2014/main" id="{00000000-0008-0000-01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5" name="Picture 17" hidden="1">
          <a:extLst>
            <a:ext uri="{FF2B5EF4-FFF2-40B4-BE49-F238E27FC236}">
              <a16:creationId xmlns="" xmlns:a16="http://schemas.microsoft.com/office/drawing/2014/main" id="{00000000-0008-0000-01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6" name="Picture 16" hidden="1">
          <a:extLst>
            <a:ext uri="{FF2B5EF4-FFF2-40B4-BE49-F238E27FC236}">
              <a16:creationId xmlns="" xmlns:a16="http://schemas.microsoft.com/office/drawing/2014/main" id="{00000000-0008-0000-01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7" name="Picture 17" hidden="1">
          <a:extLst>
            <a:ext uri="{FF2B5EF4-FFF2-40B4-BE49-F238E27FC236}">
              <a16:creationId xmlns="" xmlns:a16="http://schemas.microsoft.com/office/drawing/2014/main" id="{00000000-0008-0000-01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8" name="Picture 16" hidden="1">
          <a:extLst>
            <a:ext uri="{FF2B5EF4-FFF2-40B4-BE49-F238E27FC236}">
              <a16:creationId xmlns="" xmlns:a16="http://schemas.microsoft.com/office/drawing/2014/main" id="{00000000-0008-0000-01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9" name="Picture 17" hidden="1">
          <a:extLst>
            <a:ext uri="{FF2B5EF4-FFF2-40B4-BE49-F238E27FC236}">
              <a16:creationId xmlns="" xmlns:a16="http://schemas.microsoft.com/office/drawing/2014/main" id="{00000000-0008-0000-01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0" name="Picture 16" hidden="1">
          <a:extLst>
            <a:ext uri="{FF2B5EF4-FFF2-40B4-BE49-F238E27FC236}">
              <a16:creationId xmlns="" xmlns:a16="http://schemas.microsoft.com/office/drawing/2014/main" id="{00000000-0008-0000-01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1" name="Picture 17" hidden="1">
          <a:extLst>
            <a:ext uri="{FF2B5EF4-FFF2-40B4-BE49-F238E27FC236}">
              <a16:creationId xmlns="" xmlns:a16="http://schemas.microsoft.com/office/drawing/2014/main" id="{00000000-0008-0000-01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2" name="Picture 16" hidden="1">
          <a:extLst>
            <a:ext uri="{FF2B5EF4-FFF2-40B4-BE49-F238E27FC236}">
              <a16:creationId xmlns="" xmlns:a16="http://schemas.microsoft.com/office/drawing/2014/main" id="{00000000-0008-0000-01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3" name="Picture 17" hidden="1">
          <a:extLst>
            <a:ext uri="{FF2B5EF4-FFF2-40B4-BE49-F238E27FC236}">
              <a16:creationId xmlns="" xmlns:a16="http://schemas.microsoft.com/office/drawing/2014/main" id="{00000000-0008-0000-01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4" name="Picture 16" hidden="1">
          <a:extLst>
            <a:ext uri="{FF2B5EF4-FFF2-40B4-BE49-F238E27FC236}">
              <a16:creationId xmlns="" xmlns:a16="http://schemas.microsoft.com/office/drawing/2014/main" id="{00000000-0008-0000-01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5" name="Picture 17" hidden="1">
          <a:extLst>
            <a:ext uri="{FF2B5EF4-FFF2-40B4-BE49-F238E27FC236}">
              <a16:creationId xmlns="" xmlns:a16="http://schemas.microsoft.com/office/drawing/2014/main" id="{00000000-0008-0000-01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6" name="Picture 16" hidden="1">
          <a:extLst>
            <a:ext uri="{FF2B5EF4-FFF2-40B4-BE49-F238E27FC236}">
              <a16:creationId xmlns="" xmlns:a16="http://schemas.microsoft.com/office/drawing/2014/main" id="{00000000-0008-0000-01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7" name="Picture 17" hidden="1">
          <a:extLst>
            <a:ext uri="{FF2B5EF4-FFF2-40B4-BE49-F238E27FC236}">
              <a16:creationId xmlns="" xmlns:a16="http://schemas.microsoft.com/office/drawing/2014/main" id="{00000000-0008-0000-01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8" name="Picture 16" hidden="1">
          <a:extLst>
            <a:ext uri="{FF2B5EF4-FFF2-40B4-BE49-F238E27FC236}">
              <a16:creationId xmlns="" xmlns:a16="http://schemas.microsoft.com/office/drawing/2014/main" id="{00000000-0008-0000-01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9" name="Picture 17" hidden="1">
          <a:extLst>
            <a:ext uri="{FF2B5EF4-FFF2-40B4-BE49-F238E27FC236}">
              <a16:creationId xmlns="" xmlns:a16="http://schemas.microsoft.com/office/drawing/2014/main" id="{00000000-0008-0000-01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0" name="Picture 16" hidden="1">
          <a:extLst>
            <a:ext uri="{FF2B5EF4-FFF2-40B4-BE49-F238E27FC236}">
              <a16:creationId xmlns="" xmlns:a16="http://schemas.microsoft.com/office/drawing/2014/main" id="{00000000-0008-0000-01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1" name="Picture 17" hidden="1">
          <a:extLst>
            <a:ext uri="{FF2B5EF4-FFF2-40B4-BE49-F238E27FC236}">
              <a16:creationId xmlns="" xmlns:a16="http://schemas.microsoft.com/office/drawing/2014/main" id="{00000000-0008-0000-01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2" name="Picture 16" hidden="1">
          <a:extLst>
            <a:ext uri="{FF2B5EF4-FFF2-40B4-BE49-F238E27FC236}">
              <a16:creationId xmlns="" xmlns:a16="http://schemas.microsoft.com/office/drawing/2014/main" id="{00000000-0008-0000-01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3" name="Picture 17" hidden="1">
          <a:extLst>
            <a:ext uri="{FF2B5EF4-FFF2-40B4-BE49-F238E27FC236}">
              <a16:creationId xmlns="" xmlns:a16="http://schemas.microsoft.com/office/drawing/2014/main" id="{00000000-0008-0000-01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4" name="Picture 16" hidden="1">
          <a:extLst>
            <a:ext uri="{FF2B5EF4-FFF2-40B4-BE49-F238E27FC236}">
              <a16:creationId xmlns="" xmlns:a16="http://schemas.microsoft.com/office/drawing/2014/main" id="{00000000-0008-0000-01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5" name="Picture 17" hidden="1">
          <a:extLst>
            <a:ext uri="{FF2B5EF4-FFF2-40B4-BE49-F238E27FC236}">
              <a16:creationId xmlns="" xmlns:a16="http://schemas.microsoft.com/office/drawing/2014/main" id="{00000000-0008-0000-01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6" name="Picture 16" hidden="1">
          <a:extLst>
            <a:ext uri="{FF2B5EF4-FFF2-40B4-BE49-F238E27FC236}">
              <a16:creationId xmlns="" xmlns:a16="http://schemas.microsoft.com/office/drawing/2014/main" id="{00000000-0008-0000-01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7" name="Picture 17" hidden="1">
          <a:extLst>
            <a:ext uri="{FF2B5EF4-FFF2-40B4-BE49-F238E27FC236}">
              <a16:creationId xmlns="" xmlns:a16="http://schemas.microsoft.com/office/drawing/2014/main" id="{00000000-0008-0000-01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18" name="Picture 16" hidden="1">
          <a:extLst>
            <a:ext uri="{FF2B5EF4-FFF2-40B4-BE49-F238E27FC236}">
              <a16:creationId xmlns="" xmlns:a16="http://schemas.microsoft.com/office/drawing/2014/main" id="{00000000-0008-0000-01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19" name="Picture 17" hidden="1">
          <a:extLst>
            <a:ext uri="{FF2B5EF4-FFF2-40B4-BE49-F238E27FC236}">
              <a16:creationId xmlns="" xmlns:a16="http://schemas.microsoft.com/office/drawing/2014/main" id="{00000000-0008-0000-01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0" name="Picture 16" hidden="1">
          <a:extLst>
            <a:ext uri="{FF2B5EF4-FFF2-40B4-BE49-F238E27FC236}">
              <a16:creationId xmlns="" xmlns:a16="http://schemas.microsoft.com/office/drawing/2014/main" id="{00000000-0008-0000-01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1" name="Picture 17" hidden="1">
          <a:extLst>
            <a:ext uri="{FF2B5EF4-FFF2-40B4-BE49-F238E27FC236}">
              <a16:creationId xmlns="" xmlns:a16="http://schemas.microsoft.com/office/drawing/2014/main" id="{00000000-0008-0000-01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2" name="Picture 16" hidden="1">
          <a:extLst>
            <a:ext uri="{FF2B5EF4-FFF2-40B4-BE49-F238E27FC236}">
              <a16:creationId xmlns="" xmlns:a16="http://schemas.microsoft.com/office/drawing/2014/main" id="{00000000-0008-0000-01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3" name="Picture 17" hidden="1">
          <a:extLst>
            <a:ext uri="{FF2B5EF4-FFF2-40B4-BE49-F238E27FC236}">
              <a16:creationId xmlns="" xmlns:a16="http://schemas.microsoft.com/office/drawing/2014/main" id="{00000000-0008-0000-01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4" name="Picture 16" hidden="1">
          <a:extLst>
            <a:ext uri="{FF2B5EF4-FFF2-40B4-BE49-F238E27FC236}">
              <a16:creationId xmlns="" xmlns:a16="http://schemas.microsoft.com/office/drawing/2014/main" id="{00000000-0008-0000-01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5" name="Picture 17" hidden="1">
          <a:extLst>
            <a:ext uri="{FF2B5EF4-FFF2-40B4-BE49-F238E27FC236}">
              <a16:creationId xmlns="" xmlns:a16="http://schemas.microsoft.com/office/drawing/2014/main" id="{00000000-0008-0000-01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6" name="Picture 16" hidden="1">
          <a:extLst>
            <a:ext uri="{FF2B5EF4-FFF2-40B4-BE49-F238E27FC236}">
              <a16:creationId xmlns="" xmlns:a16="http://schemas.microsoft.com/office/drawing/2014/main" id="{00000000-0008-0000-01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7" name="Picture 17" hidden="1">
          <a:extLst>
            <a:ext uri="{FF2B5EF4-FFF2-40B4-BE49-F238E27FC236}">
              <a16:creationId xmlns="" xmlns:a16="http://schemas.microsoft.com/office/drawing/2014/main" id="{00000000-0008-0000-01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8" name="Picture 16" hidden="1">
          <a:extLst>
            <a:ext uri="{FF2B5EF4-FFF2-40B4-BE49-F238E27FC236}">
              <a16:creationId xmlns="" xmlns:a16="http://schemas.microsoft.com/office/drawing/2014/main" id="{00000000-0008-0000-01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9" name="Picture 17" hidden="1">
          <a:extLst>
            <a:ext uri="{FF2B5EF4-FFF2-40B4-BE49-F238E27FC236}">
              <a16:creationId xmlns="" xmlns:a16="http://schemas.microsoft.com/office/drawing/2014/main" id="{00000000-0008-0000-01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0" name="Picture 16" hidden="1">
          <a:extLst>
            <a:ext uri="{FF2B5EF4-FFF2-40B4-BE49-F238E27FC236}">
              <a16:creationId xmlns="" xmlns:a16="http://schemas.microsoft.com/office/drawing/2014/main" id="{00000000-0008-0000-01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1" name="Picture 17" hidden="1">
          <a:extLst>
            <a:ext uri="{FF2B5EF4-FFF2-40B4-BE49-F238E27FC236}">
              <a16:creationId xmlns="" xmlns:a16="http://schemas.microsoft.com/office/drawing/2014/main" id="{00000000-0008-0000-01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2" name="Picture 16" hidden="1">
          <a:extLst>
            <a:ext uri="{FF2B5EF4-FFF2-40B4-BE49-F238E27FC236}">
              <a16:creationId xmlns="" xmlns:a16="http://schemas.microsoft.com/office/drawing/2014/main" id="{00000000-0008-0000-01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3" name="Picture 17" hidden="1">
          <a:extLst>
            <a:ext uri="{FF2B5EF4-FFF2-40B4-BE49-F238E27FC236}">
              <a16:creationId xmlns="" xmlns:a16="http://schemas.microsoft.com/office/drawing/2014/main" id="{00000000-0008-0000-01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4" name="Picture 16" hidden="1">
          <a:extLst>
            <a:ext uri="{FF2B5EF4-FFF2-40B4-BE49-F238E27FC236}">
              <a16:creationId xmlns="" xmlns:a16="http://schemas.microsoft.com/office/drawing/2014/main" id="{00000000-0008-0000-01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5" name="Picture 17" hidden="1">
          <a:extLst>
            <a:ext uri="{FF2B5EF4-FFF2-40B4-BE49-F238E27FC236}">
              <a16:creationId xmlns="" xmlns:a16="http://schemas.microsoft.com/office/drawing/2014/main" id="{00000000-0008-0000-01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6" name="Picture 16" hidden="1">
          <a:extLst>
            <a:ext uri="{FF2B5EF4-FFF2-40B4-BE49-F238E27FC236}">
              <a16:creationId xmlns="" xmlns:a16="http://schemas.microsoft.com/office/drawing/2014/main" id="{00000000-0008-0000-01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7" name="Picture 17" hidden="1">
          <a:extLst>
            <a:ext uri="{FF2B5EF4-FFF2-40B4-BE49-F238E27FC236}">
              <a16:creationId xmlns="" xmlns:a16="http://schemas.microsoft.com/office/drawing/2014/main" id="{00000000-0008-0000-01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8" name="Picture 16" hidden="1">
          <a:extLst>
            <a:ext uri="{FF2B5EF4-FFF2-40B4-BE49-F238E27FC236}">
              <a16:creationId xmlns="" xmlns:a16="http://schemas.microsoft.com/office/drawing/2014/main" id="{00000000-0008-0000-01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9" name="Picture 17" hidden="1">
          <a:extLst>
            <a:ext uri="{FF2B5EF4-FFF2-40B4-BE49-F238E27FC236}">
              <a16:creationId xmlns="" xmlns:a16="http://schemas.microsoft.com/office/drawing/2014/main" id="{00000000-0008-0000-01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40" name="Picture 16" hidden="1">
          <a:extLst>
            <a:ext uri="{FF2B5EF4-FFF2-40B4-BE49-F238E27FC236}">
              <a16:creationId xmlns="" xmlns:a16="http://schemas.microsoft.com/office/drawing/2014/main" id="{00000000-0008-0000-01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41" name="Picture 17" hidden="1">
          <a:extLst>
            <a:ext uri="{FF2B5EF4-FFF2-40B4-BE49-F238E27FC236}">
              <a16:creationId xmlns="" xmlns:a16="http://schemas.microsoft.com/office/drawing/2014/main" id="{00000000-0008-0000-01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2" name="Picture 16" hidden="1">
          <a:extLst>
            <a:ext uri="{FF2B5EF4-FFF2-40B4-BE49-F238E27FC236}">
              <a16:creationId xmlns="" xmlns:a16="http://schemas.microsoft.com/office/drawing/2014/main" id="{00000000-0008-0000-01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3" name="Picture 17" hidden="1">
          <a:extLst>
            <a:ext uri="{FF2B5EF4-FFF2-40B4-BE49-F238E27FC236}">
              <a16:creationId xmlns="" xmlns:a16="http://schemas.microsoft.com/office/drawing/2014/main" id="{00000000-0008-0000-01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4" name="Picture 16" hidden="1">
          <a:extLst>
            <a:ext uri="{FF2B5EF4-FFF2-40B4-BE49-F238E27FC236}">
              <a16:creationId xmlns="" xmlns:a16="http://schemas.microsoft.com/office/drawing/2014/main" id="{00000000-0008-0000-01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5" name="Picture 17" hidden="1">
          <a:extLst>
            <a:ext uri="{FF2B5EF4-FFF2-40B4-BE49-F238E27FC236}">
              <a16:creationId xmlns="" xmlns:a16="http://schemas.microsoft.com/office/drawing/2014/main" id="{00000000-0008-0000-01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6" name="Picture 16" hidden="1">
          <a:extLst>
            <a:ext uri="{FF2B5EF4-FFF2-40B4-BE49-F238E27FC236}">
              <a16:creationId xmlns="" xmlns:a16="http://schemas.microsoft.com/office/drawing/2014/main" id="{00000000-0008-0000-01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7" name="Picture 17" hidden="1">
          <a:extLst>
            <a:ext uri="{FF2B5EF4-FFF2-40B4-BE49-F238E27FC236}">
              <a16:creationId xmlns="" xmlns:a16="http://schemas.microsoft.com/office/drawing/2014/main" id="{00000000-0008-0000-01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8" name="Picture 16" hidden="1">
          <a:extLst>
            <a:ext uri="{FF2B5EF4-FFF2-40B4-BE49-F238E27FC236}">
              <a16:creationId xmlns="" xmlns:a16="http://schemas.microsoft.com/office/drawing/2014/main" id="{00000000-0008-0000-01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9" name="Picture 17" hidden="1">
          <a:extLst>
            <a:ext uri="{FF2B5EF4-FFF2-40B4-BE49-F238E27FC236}">
              <a16:creationId xmlns="" xmlns:a16="http://schemas.microsoft.com/office/drawing/2014/main" id="{00000000-0008-0000-01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0" name="Picture 16" hidden="1">
          <a:extLst>
            <a:ext uri="{FF2B5EF4-FFF2-40B4-BE49-F238E27FC236}">
              <a16:creationId xmlns="" xmlns:a16="http://schemas.microsoft.com/office/drawing/2014/main" id="{00000000-0008-0000-01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1" name="Picture 17" hidden="1">
          <a:extLst>
            <a:ext uri="{FF2B5EF4-FFF2-40B4-BE49-F238E27FC236}">
              <a16:creationId xmlns="" xmlns:a16="http://schemas.microsoft.com/office/drawing/2014/main" id="{00000000-0008-0000-01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2" name="Picture 16" hidden="1">
          <a:extLst>
            <a:ext uri="{FF2B5EF4-FFF2-40B4-BE49-F238E27FC236}">
              <a16:creationId xmlns="" xmlns:a16="http://schemas.microsoft.com/office/drawing/2014/main" id="{00000000-0008-0000-01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3" name="Picture 17" hidden="1">
          <a:extLst>
            <a:ext uri="{FF2B5EF4-FFF2-40B4-BE49-F238E27FC236}">
              <a16:creationId xmlns="" xmlns:a16="http://schemas.microsoft.com/office/drawing/2014/main" id="{00000000-0008-0000-01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4" name="Picture 16" hidden="1">
          <a:extLst>
            <a:ext uri="{FF2B5EF4-FFF2-40B4-BE49-F238E27FC236}">
              <a16:creationId xmlns="" xmlns:a16="http://schemas.microsoft.com/office/drawing/2014/main" id="{00000000-0008-0000-01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5" name="Picture 17" hidden="1">
          <a:extLst>
            <a:ext uri="{FF2B5EF4-FFF2-40B4-BE49-F238E27FC236}">
              <a16:creationId xmlns="" xmlns:a16="http://schemas.microsoft.com/office/drawing/2014/main" id="{00000000-0008-0000-01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6" name="Picture 16" hidden="1">
          <a:extLst>
            <a:ext uri="{FF2B5EF4-FFF2-40B4-BE49-F238E27FC236}">
              <a16:creationId xmlns="" xmlns:a16="http://schemas.microsoft.com/office/drawing/2014/main" id="{00000000-0008-0000-01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7" name="Picture 17" hidden="1">
          <a:extLst>
            <a:ext uri="{FF2B5EF4-FFF2-40B4-BE49-F238E27FC236}">
              <a16:creationId xmlns="" xmlns:a16="http://schemas.microsoft.com/office/drawing/2014/main" id="{00000000-0008-0000-01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8" name="Picture 16" hidden="1">
          <a:extLst>
            <a:ext uri="{FF2B5EF4-FFF2-40B4-BE49-F238E27FC236}">
              <a16:creationId xmlns="" xmlns:a16="http://schemas.microsoft.com/office/drawing/2014/main" id="{00000000-0008-0000-01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9" name="Picture 17" hidden="1">
          <a:extLst>
            <a:ext uri="{FF2B5EF4-FFF2-40B4-BE49-F238E27FC236}">
              <a16:creationId xmlns="" xmlns:a16="http://schemas.microsoft.com/office/drawing/2014/main" id="{00000000-0008-0000-01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0" name="Picture 16" hidden="1">
          <a:extLst>
            <a:ext uri="{FF2B5EF4-FFF2-40B4-BE49-F238E27FC236}">
              <a16:creationId xmlns="" xmlns:a16="http://schemas.microsoft.com/office/drawing/2014/main" id="{00000000-0008-0000-01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1" name="Picture 17" hidden="1">
          <a:extLst>
            <a:ext uri="{FF2B5EF4-FFF2-40B4-BE49-F238E27FC236}">
              <a16:creationId xmlns="" xmlns:a16="http://schemas.microsoft.com/office/drawing/2014/main" id="{00000000-0008-0000-01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2" name="Picture 16" hidden="1">
          <a:extLst>
            <a:ext uri="{FF2B5EF4-FFF2-40B4-BE49-F238E27FC236}">
              <a16:creationId xmlns="" xmlns:a16="http://schemas.microsoft.com/office/drawing/2014/main" id="{00000000-0008-0000-01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3" name="Picture 17" hidden="1">
          <a:extLst>
            <a:ext uri="{FF2B5EF4-FFF2-40B4-BE49-F238E27FC236}">
              <a16:creationId xmlns="" xmlns:a16="http://schemas.microsoft.com/office/drawing/2014/main" id="{00000000-0008-0000-01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4" name="Picture 16" hidden="1">
          <a:extLst>
            <a:ext uri="{FF2B5EF4-FFF2-40B4-BE49-F238E27FC236}">
              <a16:creationId xmlns="" xmlns:a16="http://schemas.microsoft.com/office/drawing/2014/main" id="{00000000-0008-0000-01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5" name="Picture 17" hidden="1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6" name="Picture 16" hidden="1">
          <a:extLst>
            <a:ext uri="{FF2B5EF4-FFF2-40B4-BE49-F238E27FC236}">
              <a16:creationId xmlns="" xmlns:a16="http://schemas.microsoft.com/office/drawing/2014/main" id="{00000000-0008-0000-01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7" name="Picture 17" hidden="1">
          <a:extLst>
            <a:ext uri="{FF2B5EF4-FFF2-40B4-BE49-F238E27FC236}">
              <a16:creationId xmlns="" xmlns:a16="http://schemas.microsoft.com/office/drawing/2014/main" id="{00000000-0008-0000-01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8" name="Picture 16" hidden="1">
          <a:extLst>
            <a:ext uri="{FF2B5EF4-FFF2-40B4-BE49-F238E27FC236}">
              <a16:creationId xmlns="" xmlns:a16="http://schemas.microsoft.com/office/drawing/2014/main" id="{00000000-0008-0000-01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9" name="Picture 17" hidden="1">
          <a:extLst>
            <a:ext uri="{FF2B5EF4-FFF2-40B4-BE49-F238E27FC236}">
              <a16:creationId xmlns="" xmlns:a16="http://schemas.microsoft.com/office/drawing/2014/main" id="{00000000-0008-0000-01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0" name="Picture 16" hidden="1">
          <a:extLst>
            <a:ext uri="{FF2B5EF4-FFF2-40B4-BE49-F238E27FC236}">
              <a16:creationId xmlns="" xmlns:a16="http://schemas.microsoft.com/office/drawing/2014/main" id="{00000000-0008-0000-01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1" name="Picture 17" hidden="1">
          <a:extLst>
            <a:ext uri="{FF2B5EF4-FFF2-40B4-BE49-F238E27FC236}">
              <a16:creationId xmlns="" xmlns:a16="http://schemas.microsoft.com/office/drawing/2014/main" id="{00000000-0008-0000-01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2" name="Picture 16" hidden="1">
          <a:extLst>
            <a:ext uri="{FF2B5EF4-FFF2-40B4-BE49-F238E27FC236}">
              <a16:creationId xmlns="" xmlns:a16="http://schemas.microsoft.com/office/drawing/2014/main" id="{00000000-0008-0000-01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3" name="Picture 17" hidden="1">
          <a:extLst>
            <a:ext uri="{FF2B5EF4-FFF2-40B4-BE49-F238E27FC236}">
              <a16:creationId xmlns="" xmlns:a16="http://schemas.microsoft.com/office/drawing/2014/main" id="{00000000-0008-0000-01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4" name="Picture 16" hidden="1">
          <a:extLst>
            <a:ext uri="{FF2B5EF4-FFF2-40B4-BE49-F238E27FC236}">
              <a16:creationId xmlns="" xmlns:a16="http://schemas.microsoft.com/office/drawing/2014/main" id="{00000000-0008-0000-01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5" name="Picture 17" hidden="1">
          <a:extLst>
            <a:ext uri="{FF2B5EF4-FFF2-40B4-BE49-F238E27FC236}">
              <a16:creationId xmlns="" xmlns:a16="http://schemas.microsoft.com/office/drawing/2014/main" id="{00000000-0008-0000-01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6" name="Picture 16" hidden="1">
          <a:extLst>
            <a:ext uri="{FF2B5EF4-FFF2-40B4-BE49-F238E27FC236}">
              <a16:creationId xmlns="" xmlns:a16="http://schemas.microsoft.com/office/drawing/2014/main" id="{00000000-0008-0000-01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7" name="Picture 17" hidden="1">
          <a:extLst>
            <a:ext uri="{FF2B5EF4-FFF2-40B4-BE49-F238E27FC236}">
              <a16:creationId xmlns="" xmlns:a16="http://schemas.microsoft.com/office/drawing/2014/main" id="{00000000-0008-0000-01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8" name="Picture 16" hidden="1">
          <a:extLst>
            <a:ext uri="{FF2B5EF4-FFF2-40B4-BE49-F238E27FC236}">
              <a16:creationId xmlns="" xmlns:a16="http://schemas.microsoft.com/office/drawing/2014/main" id="{00000000-0008-0000-01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9" name="Picture 17" hidden="1">
          <a:extLst>
            <a:ext uri="{FF2B5EF4-FFF2-40B4-BE49-F238E27FC236}">
              <a16:creationId xmlns="" xmlns:a16="http://schemas.microsoft.com/office/drawing/2014/main" id="{00000000-0008-0000-01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80" name="Picture 16" hidden="1">
          <a:extLst>
            <a:ext uri="{FF2B5EF4-FFF2-40B4-BE49-F238E27FC236}">
              <a16:creationId xmlns="" xmlns:a16="http://schemas.microsoft.com/office/drawing/2014/main" id="{00000000-0008-0000-01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81" name="Picture 17" hidden="1">
          <a:extLst>
            <a:ext uri="{FF2B5EF4-FFF2-40B4-BE49-F238E27FC236}">
              <a16:creationId xmlns="" xmlns:a16="http://schemas.microsoft.com/office/drawing/2014/main" id="{00000000-0008-0000-01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2" name="Picture 16" hidden="1">
          <a:extLst>
            <a:ext uri="{FF2B5EF4-FFF2-40B4-BE49-F238E27FC236}">
              <a16:creationId xmlns="" xmlns:a16="http://schemas.microsoft.com/office/drawing/2014/main" id="{00000000-0008-0000-01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3" name="Picture 17" hidden="1">
          <a:extLst>
            <a:ext uri="{FF2B5EF4-FFF2-40B4-BE49-F238E27FC236}">
              <a16:creationId xmlns="" xmlns:a16="http://schemas.microsoft.com/office/drawing/2014/main" id="{00000000-0008-0000-01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4" name="Picture 16" hidden="1">
          <a:extLst>
            <a:ext uri="{FF2B5EF4-FFF2-40B4-BE49-F238E27FC236}">
              <a16:creationId xmlns="" xmlns:a16="http://schemas.microsoft.com/office/drawing/2014/main" id="{00000000-0008-0000-01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5" name="Picture 17" hidden="1">
          <a:extLst>
            <a:ext uri="{FF2B5EF4-FFF2-40B4-BE49-F238E27FC236}">
              <a16:creationId xmlns="" xmlns:a16="http://schemas.microsoft.com/office/drawing/2014/main" id="{00000000-0008-0000-01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6" name="Picture 16" hidden="1">
          <a:extLst>
            <a:ext uri="{FF2B5EF4-FFF2-40B4-BE49-F238E27FC236}">
              <a16:creationId xmlns="" xmlns:a16="http://schemas.microsoft.com/office/drawing/2014/main" id="{00000000-0008-0000-01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7" name="Picture 17" hidden="1">
          <a:extLst>
            <a:ext uri="{FF2B5EF4-FFF2-40B4-BE49-F238E27FC236}">
              <a16:creationId xmlns="" xmlns:a16="http://schemas.microsoft.com/office/drawing/2014/main" id="{00000000-0008-0000-01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8" name="Picture 16" hidden="1">
          <a:extLst>
            <a:ext uri="{FF2B5EF4-FFF2-40B4-BE49-F238E27FC236}">
              <a16:creationId xmlns="" xmlns:a16="http://schemas.microsoft.com/office/drawing/2014/main" id="{00000000-0008-0000-01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9" name="Picture 17" hidden="1">
          <a:extLst>
            <a:ext uri="{FF2B5EF4-FFF2-40B4-BE49-F238E27FC236}">
              <a16:creationId xmlns="" xmlns:a16="http://schemas.microsoft.com/office/drawing/2014/main" id="{00000000-0008-0000-01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0" name="Picture 16" hidden="1">
          <a:extLst>
            <a:ext uri="{FF2B5EF4-FFF2-40B4-BE49-F238E27FC236}">
              <a16:creationId xmlns="" xmlns:a16="http://schemas.microsoft.com/office/drawing/2014/main" id="{00000000-0008-0000-01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1" name="Picture 17" hidden="1">
          <a:extLst>
            <a:ext uri="{FF2B5EF4-FFF2-40B4-BE49-F238E27FC236}">
              <a16:creationId xmlns="" xmlns:a16="http://schemas.microsoft.com/office/drawing/2014/main" id="{00000000-0008-0000-01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2" name="Picture 16" hidden="1">
          <a:extLst>
            <a:ext uri="{FF2B5EF4-FFF2-40B4-BE49-F238E27FC236}">
              <a16:creationId xmlns="" xmlns:a16="http://schemas.microsoft.com/office/drawing/2014/main" id="{00000000-0008-0000-01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3" name="Picture 17" hidden="1">
          <a:extLst>
            <a:ext uri="{FF2B5EF4-FFF2-40B4-BE49-F238E27FC236}">
              <a16:creationId xmlns="" xmlns:a16="http://schemas.microsoft.com/office/drawing/2014/main" id="{00000000-0008-0000-01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4" name="Picture 16" hidden="1">
          <a:extLst>
            <a:ext uri="{FF2B5EF4-FFF2-40B4-BE49-F238E27FC236}">
              <a16:creationId xmlns="" xmlns:a16="http://schemas.microsoft.com/office/drawing/2014/main" id="{00000000-0008-0000-01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5" name="Picture 17" hidden="1">
          <a:extLst>
            <a:ext uri="{FF2B5EF4-FFF2-40B4-BE49-F238E27FC236}">
              <a16:creationId xmlns="" xmlns:a16="http://schemas.microsoft.com/office/drawing/2014/main" id="{00000000-0008-0000-01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6" name="Picture 16" hidden="1">
          <a:extLst>
            <a:ext uri="{FF2B5EF4-FFF2-40B4-BE49-F238E27FC236}">
              <a16:creationId xmlns="" xmlns:a16="http://schemas.microsoft.com/office/drawing/2014/main" id="{00000000-0008-0000-01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7" name="Picture 17" hidden="1">
          <a:extLst>
            <a:ext uri="{FF2B5EF4-FFF2-40B4-BE49-F238E27FC236}">
              <a16:creationId xmlns="" xmlns:a16="http://schemas.microsoft.com/office/drawing/2014/main" id="{00000000-0008-0000-01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8" name="Picture 16" hidden="1">
          <a:extLst>
            <a:ext uri="{FF2B5EF4-FFF2-40B4-BE49-F238E27FC236}">
              <a16:creationId xmlns="" xmlns:a16="http://schemas.microsoft.com/office/drawing/2014/main" id="{00000000-0008-0000-01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9" name="Picture 17" hidden="1">
          <a:extLst>
            <a:ext uri="{FF2B5EF4-FFF2-40B4-BE49-F238E27FC236}">
              <a16:creationId xmlns="" xmlns:a16="http://schemas.microsoft.com/office/drawing/2014/main" id="{00000000-0008-0000-01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0" name="Picture 16" hidden="1">
          <a:extLst>
            <a:ext uri="{FF2B5EF4-FFF2-40B4-BE49-F238E27FC236}">
              <a16:creationId xmlns="" xmlns:a16="http://schemas.microsoft.com/office/drawing/2014/main" id="{00000000-0008-0000-01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1" name="Picture 17" hidden="1">
          <a:extLst>
            <a:ext uri="{FF2B5EF4-FFF2-40B4-BE49-F238E27FC236}">
              <a16:creationId xmlns="" xmlns:a16="http://schemas.microsoft.com/office/drawing/2014/main" id="{00000000-0008-0000-01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2" name="Picture 16" hidden="1">
          <a:extLst>
            <a:ext uri="{FF2B5EF4-FFF2-40B4-BE49-F238E27FC236}">
              <a16:creationId xmlns="" xmlns:a16="http://schemas.microsoft.com/office/drawing/2014/main" id="{00000000-0008-0000-01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3" name="Picture 17" hidden="1">
          <a:extLst>
            <a:ext uri="{FF2B5EF4-FFF2-40B4-BE49-F238E27FC236}">
              <a16:creationId xmlns="" xmlns:a16="http://schemas.microsoft.com/office/drawing/2014/main" id="{00000000-0008-0000-01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4" name="Picture 16" hidden="1">
          <a:extLst>
            <a:ext uri="{FF2B5EF4-FFF2-40B4-BE49-F238E27FC236}">
              <a16:creationId xmlns="" xmlns:a16="http://schemas.microsoft.com/office/drawing/2014/main" id="{00000000-0008-0000-01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5" name="Picture 17" hidden="1">
          <a:extLst>
            <a:ext uri="{FF2B5EF4-FFF2-40B4-BE49-F238E27FC236}">
              <a16:creationId xmlns="" xmlns:a16="http://schemas.microsoft.com/office/drawing/2014/main" id="{00000000-0008-0000-01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6" name="Picture 16" hidden="1">
          <a:extLst>
            <a:ext uri="{FF2B5EF4-FFF2-40B4-BE49-F238E27FC236}">
              <a16:creationId xmlns="" xmlns:a16="http://schemas.microsoft.com/office/drawing/2014/main" id="{00000000-0008-0000-01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7" name="Picture 17" hidden="1">
          <a:extLst>
            <a:ext uri="{FF2B5EF4-FFF2-40B4-BE49-F238E27FC236}">
              <a16:creationId xmlns="" xmlns:a16="http://schemas.microsoft.com/office/drawing/2014/main" id="{00000000-0008-0000-01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8" name="Picture 16" hidden="1">
          <a:extLst>
            <a:ext uri="{FF2B5EF4-FFF2-40B4-BE49-F238E27FC236}">
              <a16:creationId xmlns="" xmlns:a16="http://schemas.microsoft.com/office/drawing/2014/main" id="{00000000-0008-0000-01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9" name="Picture 17" hidden="1">
          <a:extLst>
            <a:ext uri="{FF2B5EF4-FFF2-40B4-BE49-F238E27FC236}">
              <a16:creationId xmlns="" xmlns:a16="http://schemas.microsoft.com/office/drawing/2014/main" id="{00000000-0008-0000-01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0" name="Picture 16" hidden="1">
          <a:extLst>
            <a:ext uri="{FF2B5EF4-FFF2-40B4-BE49-F238E27FC236}">
              <a16:creationId xmlns="" xmlns:a16="http://schemas.microsoft.com/office/drawing/2014/main" id="{00000000-0008-0000-01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1" name="Picture 17" hidden="1">
          <a:extLst>
            <a:ext uri="{FF2B5EF4-FFF2-40B4-BE49-F238E27FC236}">
              <a16:creationId xmlns="" xmlns:a16="http://schemas.microsoft.com/office/drawing/2014/main" id="{00000000-0008-0000-01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2" name="Picture 16" hidden="1">
          <a:extLst>
            <a:ext uri="{FF2B5EF4-FFF2-40B4-BE49-F238E27FC236}">
              <a16:creationId xmlns="" xmlns:a16="http://schemas.microsoft.com/office/drawing/2014/main" id="{00000000-0008-0000-01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3" name="Picture 17" hidden="1">
          <a:extLst>
            <a:ext uri="{FF2B5EF4-FFF2-40B4-BE49-F238E27FC236}">
              <a16:creationId xmlns="" xmlns:a16="http://schemas.microsoft.com/office/drawing/2014/main" id="{00000000-0008-0000-01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4" name="Picture 16" hidden="1">
          <a:extLst>
            <a:ext uri="{FF2B5EF4-FFF2-40B4-BE49-F238E27FC236}">
              <a16:creationId xmlns="" xmlns:a16="http://schemas.microsoft.com/office/drawing/2014/main" id="{00000000-0008-0000-01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5" name="Picture 17" hidden="1">
          <a:extLst>
            <a:ext uri="{FF2B5EF4-FFF2-40B4-BE49-F238E27FC236}">
              <a16:creationId xmlns="" xmlns:a16="http://schemas.microsoft.com/office/drawing/2014/main" id="{00000000-0008-0000-01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6" name="Picture 16" hidden="1">
          <a:extLst>
            <a:ext uri="{FF2B5EF4-FFF2-40B4-BE49-F238E27FC236}">
              <a16:creationId xmlns="" xmlns:a16="http://schemas.microsoft.com/office/drawing/2014/main" id="{00000000-0008-0000-01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7" name="Picture 17" hidden="1">
          <a:extLst>
            <a:ext uri="{FF2B5EF4-FFF2-40B4-BE49-F238E27FC236}">
              <a16:creationId xmlns="" xmlns:a16="http://schemas.microsoft.com/office/drawing/2014/main" id="{00000000-0008-0000-01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8" name="Picture 16" hidden="1">
          <a:extLst>
            <a:ext uri="{FF2B5EF4-FFF2-40B4-BE49-F238E27FC236}">
              <a16:creationId xmlns="" xmlns:a16="http://schemas.microsoft.com/office/drawing/2014/main" id="{00000000-0008-0000-01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9" name="Picture 17" hidden="1">
          <a:extLst>
            <a:ext uri="{FF2B5EF4-FFF2-40B4-BE49-F238E27FC236}">
              <a16:creationId xmlns="" xmlns:a16="http://schemas.microsoft.com/office/drawing/2014/main" id="{00000000-0008-0000-01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0" name="Picture 16" hidden="1">
          <a:extLst>
            <a:ext uri="{FF2B5EF4-FFF2-40B4-BE49-F238E27FC236}">
              <a16:creationId xmlns="" xmlns:a16="http://schemas.microsoft.com/office/drawing/2014/main" id="{00000000-0008-0000-01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1" name="Picture 17" hidden="1">
          <a:extLst>
            <a:ext uri="{FF2B5EF4-FFF2-40B4-BE49-F238E27FC236}">
              <a16:creationId xmlns="" xmlns:a16="http://schemas.microsoft.com/office/drawing/2014/main" id="{00000000-0008-0000-01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2" name="Picture 16" hidden="1">
          <a:extLst>
            <a:ext uri="{FF2B5EF4-FFF2-40B4-BE49-F238E27FC236}">
              <a16:creationId xmlns="" xmlns:a16="http://schemas.microsoft.com/office/drawing/2014/main" id="{00000000-0008-0000-01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3" name="Picture 17" hidden="1">
          <a:extLst>
            <a:ext uri="{FF2B5EF4-FFF2-40B4-BE49-F238E27FC236}">
              <a16:creationId xmlns="" xmlns:a16="http://schemas.microsoft.com/office/drawing/2014/main" id="{00000000-0008-0000-01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4" name="Picture 16" hidden="1">
          <a:extLst>
            <a:ext uri="{FF2B5EF4-FFF2-40B4-BE49-F238E27FC236}">
              <a16:creationId xmlns="" xmlns:a16="http://schemas.microsoft.com/office/drawing/2014/main" id="{00000000-0008-0000-01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5" name="Picture 17" hidden="1">
          <a:extLst>
            <a:ext uri="{FF2B5EF4-FFF2-40B4-BE49-F238E27FC236}">
              <a16:creationId xmlns="" xmlns:a16="http://schemas.microsoft.com/office/drawing/2014/main" id="{00000000-0008-0000-01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6" name="Picture 16" hidden="1">
          <a:extLst>
            <a:ext uri="{FF2B5EF4-FFF2-40B4-BE49-F238E27FC236}">
              <a16:creationId xmlns="" xmlns:a16="http://schemas.microsoft.com/office/drawing/2014/main" id="{00000000-0008-0000-01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7" name="Picture 17" hidden="1">
          <a:extLst>
            <a:ext uri="{FF2B5EF4-FFF2-40B4-BE49-F238E27FC236}">
              <a16:creationId xmlns="" xmlns:a16="http://schemas.microsoft.com/office/drawing/2014/main" id="{00000000-0008-0000-01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8" name="Picture 16" hidden="1">
          <a:extLst>
            <a:ext uri="{FF2B5EF4-FFF2-40B4-BE49-F238E27FC236}">
              <a16:creationId xmlns="" xmlns:a16="http://schemas.microsoft.com/office/drawing/2014/main" id="{00000000-0008-0000-01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9" name="Picture 17" hidden="1">
          <a:extLst>
            <a:ext uri="{FF2B5EF4-FFF2-40B4-BE49-F238E27FC236}">
              <a16:creationId xmlns="" xmlns:a16="http://schemas.microsoft.com/office/drawing/2014/main" id="{00000000-0008-0000-01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0" name="Picture 16" hidden="1">
          <a:extLst>
            <a:ext uri="{FF2B5EF4-FFF2-40B4-BE49-F238E27FC236}">
              <a16:creationId xmlns="" xmlns:a16="http://schemas.microsoft.com/office/drawing/2014/main" id="{00000000-0008-0000-01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1" name="Picture 17" hidden="1">
          <a:extLst>
            <a:ext uri="{FF2B5EF4-FFF2-40B4-BE49-F238E27FC236}">
              <a16:creationId xmlns="" xmlns:a16="http://schemas.microsoft.com/office/drawing/2014/main" id="{00000000-0008-0000-01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2" name="Picture 16" hidden="1">
          <a:extLst>
            <a:ext uri="{FF2B5EF4-FFF2-40B4-BE49-F238E27FC236}">
              <a16:creationId xmlns="" xmlns:a16="http://schemas.microsoft.com/office/drawing/2014/main" id="{00000000-0008-0000-01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3" name="Picture 17" hidden="1">
          <a:extLst>
            <a:ext uri="{FF2B5EF4-FFF2-40B4-BE49-F238E27FC236}">
              <a16:creationId xmlns="" xmlns:a16="http://schemas.microsoft.com/office/drawing/2014/main" id="{00000000-0008-0000-01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4" name="Picture 16" hidden="1">
          <a:extLst>
            <a:ext uri="{FF2B5EF4-FFF2-40B4-BE49-F238E27FC236}">
              <a16:creationId xmlns="" xmlns:a16="http://schemas.microsoft.com/office/drawing/2014/main" id="{00000000-0008-0000-01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5" name="Picture 17" hidden="1">
          <a:extLst>
            <a:ext uri="{FF2B5EF4-FFF2-40B4-BE49-F238E27FC236}">
              <a16:creationId xmlns="" xmlns:a16="http://schemas.microsoft.com/office/drawing/2014/main" id="{00000000-0008-0000-01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6" name="Picture 16" hidden="1">
          <a:extLst>
            <a:ext uri="{FF2B5EF4-FFF2-40B4-BE49-F238E27FC236}">
              <a16:creationId xmlns="" xmlns:a16="http://schemas.microsoft.com/office/drawing/2014/main" id="{00000000-0008-0000-01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7" name="Picture 17" hidden="1">
          <a:extLst>
            <a:ext uri="{FF2B5EF4-FFF2-40B4-BE49-F238E27FC236}">
              <a16:creationId xmlns="" xmlns:a16="http://schemas.microsoft.com/office/drawing/2014/main" id="{00000000-0008-0000-01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8" name="Picture 16" hidden="1">
          <a:extLst>
            <a:ext uri="{FF2B5EF4-FFF2-40B4-BE49-F238E27FC236}">
              <a16:creationId xmlns="" xmlns:a16="http://schemas.microsoft.com/office/drawing/2014/main" id="{00000000-0008-0000-01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9" name="Picture 17" hidden="1">
          <a:extLst>
            <a:ext uri="{FF2B5EF4-FFF2-40B4-BE49-F238E27FC236}">
              <a16:creationId xmlns="" xmlns:a16="http://schemas.microsoft.com/office/drawing/2014/main" id="{00000000-0008-0000-01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0" name="Picture 16" hidden="1">
          <a:extLst>
            <a:ext uri="{FF2B5EF4-FFF2-40B4-BE49-F238E27FC236}">
              <a16:creationId xmlns="" xmlns:a16="http://schemas.microsoft.com/office/drawing/2014/main" id="{00000000-0008-0000-01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1" name="Picture 17" hidden="1">
          <a:extLst>
            <a:ext uri="{FF2B5EF4-FFF2-40B4-BE49-F238E27FC236}">
              <a16:creationId xmlns="" xmlns:a16="http://schemas.microsoft.com/office/drawing/2014/main" id="{00000000-0008-0000-01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2" name="Picture 16" hidden="1">
          <a:extLst>
            <a:ext uri="{FF2B5EF4-FFF2-40B4-BE49-F238E27FC236}">
              <a16:creationId xmlns="" xmlns:a16="http://schemas.microsoft.com/office/drawing/2014/main" id="{00000000-0008-0000-01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3" name="Picture 17" hidden="1">
          <a:extLst>
            <a:ext uri="{FF2B5EF4-FFF2-40B4-BE49-F238E27FC236}">
              <a16:creationId xmlns="" xmlns:a16="http://schemas.microsoft.com/office/drawing/2014/main" id="{00000000-0008-0000-01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4" name="Picture 16" hidden="1">
          <a:extLst>
            <a:ext uri="{FF2B5EF4-FFF2-40B4-BE49-F238E27FC236}">
              <a16:creationId xmlns="" xmlns:a16="http://schemas.microsoft.com/office/drawing/2014/main" id="{00000000-0008-0000-01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5" name="Picture 17" hidden="1">
          <a:extLst>
            <a:ext uri="{FF2B5EF4-FFF2-40B4-BE49-F238E27FC236}">
              <a16:creationId xmlns="" xmlns:a16="http://schemas.microsoft.com/office/drawing/2014/main" id="{00000000-0008-0000-01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6" name="Picture 16" hidden="1">
          <a:extLst>
            <a:ext uri="{FF2B5EF4-FFF2-40B4-BE49-F238E27FC236}">
              <a16:creationId xmlns="" xmlns:a16="http://schemas.microsoft.com/office/drawing/2014/main" id="{00000000-0008-0000-01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7" name="Picture 17" hidden="1">
          <a:extLst>
            <a:ext uri="{FF2B5EF4-FFF2-40B4-BE49-F238E27FC236}">
              <a16:creationId xmlns="" xmlns:a16="http://schemas.microsoft.com/office/drawing/2014/main" id="{00000000-0008-0000-01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8" name="Picture 16" hidden="1">
          <a:extLst>
            <a:ext uri="{FF2B5EF4-FFF2-40B4-BE49-F238E27FC236}">
              <a16:creationId xmlns="" xmlns:a16="http://schemas.microsoft.com/office/drawing/2014/main" id="{00000000-0008-0000-01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9" name="Picture 17" hidden="1">
          <a:extLst>
            <a:ext uri="{FF2B5EF4-FFF2-40B4-BE49-F238E27FC236}">
              <a16:creationId xmlns="" xmlns:a16="http://schemas.microsoft.com/office/drawing/2014/main" id="{00000000-0008-0000-01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0" name="Picture 16" hidden="1">
          <a:extLst>
            <a:ext uri="{FF2B5EF4-FFF2-40B4-BE49-F238E27FC236}">
              <a16:creationId xmlns="" xmlns:a16="http://schemas.microsoft.com/office/drawing/2014/main" id="{00000000-0008-0000-01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1" name="Picture 17" hidden="1">
          <a:extLst>
            <a:ext uri="{FF2B5EF4-FFF2-40B4-BE49-F238E27FC236}">
              <a16:creationId xmlns="" xmlns:a16="http://schemas.microsoft.com/office/drawing/2014/main" id="{00000000-0008-0000-01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2" name="Picture 16" hidden="1">
          <a:extLst>
            <a:ext uri="{FF2B5EF4-FFF2-40B4-BE49-F238E27FC236}">
              <a16:creationId xmlns="" xmlns:a16="http://schemas.microsoft.com/office/drawing/2014/main" id="{00000000-0008-0000-01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3" name="Picture 17" hidden="1">
          <a:extLst>
            <a:ext uri="{FF2B5EF4-FFF2-40B4-BE49-F238E27FC236}">
              <a16:creationId xmlns="" xmlns:a16="http://schemas.microsoft.com/office/drawing/2014/main" id="{00000000-0008-0000-01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4" name="Picture 16" hidden="1">
          <a:extLst>
            <a:ext uri="{FF2B5EF4-FFF2-40B4-BE49-F238E27FC236}">
              <a16:creationId xmlns="" xmlns:a16="http://schemas.microsoft.com/office/drawing/2014/main" id="{00000000-0008-0000-01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5" name="Picture 17" hidden="1">
          <a:extLst>
            <a:ext uri="{FF2B5EF4-FFF2-40B4-BE49-F238E27FC236}">
              <a16:creationId xmlns="" xmlns:a16="http://schemas.microsoft.com/office/drawing/2014/main" id="{00000000-0008-0000-01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6" name="Picture 16" hidden="1">
          <a:extLst>
            <a:ext uri="{FF2B5EF4-FFF2-40B4-BE49-F238E27FC236}">
              <a16:creationId xmlns="" xmlns:a16="http://schemas.microsoft.com/office/drawing/2014/main" id="{00000000-0008-0000-01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7" name="Picture 17" hidden="1">
          <a:extLst>
            <a:ext uri="{FF2B5EF4-FFF2-40B4-BE49-F238E27FC236}">
              <a16:creationId xmlns="" xmlns:a16="http://schemas.microsoft.com/office/drawing/2014/main" id="{00000000-0008-0000-01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58" name="Picture 16" hidden="1">
          <a:extLst>
            <a:ext uri="{FF2B5EF4-FFF2-40B4-BE49-F238E27FC236}">
              <a16:creationId xmlns="" xmlns:a16="http://schemas.microsoft.com/office/drawing/2014/main" id="{00000000-0008-0000-01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59" name="Picture 17" hidden="1">
          <a:extLst>
            <a:ext uri="{FF2B5EF4-FFF2-40B4-BE49-F238E27FC236}">
              <a16:creationId xmlns="" xmlns:a16="http://schemas.microsoft.com/office/drawing/2014/main" id="{00000000-0008-0000-01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60" name="Picture 16" hidden="1">
          <a:extLst>
            <a:ext uri="{FF2B5EF4-FFF2-40B4-BE49-F238E27FC236}">
              <a16:creationId xmlns="" xmlns:a16="http://schemas.microsoft.com/office/drawing/2014/main" id="{00000000-0008-0000-01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61" name="Picture 17" hidden="1">
          <a:extLst>
            <a:ext uri="{FF2B5EF4-FFF2-40B4-BE49-F238E27FC236}">
              <a16:creationId xmlns="" xmlns:a16="http://schemas.microsoft.com/office/drawing/2014/main" id="{00000000-0008-0000-01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2" name="Picture 16" hidden="1">
          <a:extLst>
            <a:ext uri="{FF2B5EF4-FFF2-40B4-BE49-F238E27FC236}">
              <a16:creationId xmlns="" xmlns:a16="http://schemas.microsoft.com/office/drawing/2014/main" id="{00000000-0008-0000-01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3" name="Picture 17" hidden="1">
          <a:extLst>
            <a:ext uri="{FF2B5EF4-FFF2-40B4-BE49-F238E27FC236}">
              <a16:creationId xmlns="" xmlns:a16="http://schemas.microsoft.com/office/drawing/2014/main" id="{00000000-0008-0000-01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4" name="Picture 16" hidden="1">
          <a:extLst>
            <a:ext uri="{FF2B5EF4-FFF2-40B4-BE49-F238E27FC236}">
              <a16:creationId xmlns="" xmlns:a16="http://schemas.microsoft.com/office/drawing/2014/main" id="{00000000-0008-0000-01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5" name="Picture 17" hidden="1">
          <a:extLst>
            <a:ext uri="{FF2B5EF4-FFF2-40B4-BE49-F238E27FC236}">
              <a16:creationId xmlns="" xmlns:a16="http://schemas.microsoft.com/office/drawing/2014/main" id="{00000000-0008-0000-01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6" name="Picture 16" hidden="1">
          <a:extLst>
            <a:ext uri="{FF2B5EF4-FFF2-40B4-BE49-F238E27FC236}">
              <a16:creationId xmlns="" xmlns:a16="http://schemas.microsoft.com/office/drawing/2014/main" id="{00000000-0008-0000-01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7" name="Picture 17" hidden="1">
          <a:extLst>
            <a:ext uri="{FF2B5EF4-FFF2-40B4-BE49-F238E27FC236}">
              <a16:creationId xmlns="" xmlns:a16="http://schemas.microsoft.com/office/drawing/2014/main" id="{00000000-0008-0000-01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8" name="Picture 16" hidden="1">
          <a:extLst>
            <a:ext uri="{FF2B5EF4-FFF2-40B4-BE49-F238E27FC236}">
              <a16:creationId xmlns="" xmlns:a16="http://schemas.microsoft.com/office/drawing/2014/main" id="{00000000-0008-0000-01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9" name="Picture 17" hidden="1">
          <a:extLst>
            <a:ext uri="{FF2B5EF4-FFF2-40B4-BE49-F238E27FC236}">
              <a16:creationId xmlns="" xmlns:a16="http://schemas.microsoft.com/office/drawing/2014/main" id="{00000000-0008-0000-01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0" name="Picture 16" hidden="1">
          <a:extLst>
            <a:ext uri="{FF2B5EF4-FFF2-40B4-BE49-F238E27FC236}">
              <a16:creationId xmlns="" xmlns:a16="http://schemas.microsoft.com/office/drawing/2014/main" id="{00000000-0008-0000-01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1" name="Picture 17" hidden="1">
          <a:extLst>
            <a:ext uri="{FF2B5EF4-FFF2-40B4-BE49-F238E27FC236}">
              <a16:creationId xmlns="" xmlns:a16="http://schemas.microsoft.com/office/drawing/2014/main" id="{00000000-0008-0000-01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2" name="Picture 16" hidden="1">
          <a:extLst>
            <a:ext uri="{FF2B5EF4-FFF2-40B4-BE49-F238E27FC236}">
              <a16:creationId xmlns="" xmlns:a16="http://schemas.microsoft.com/office/drawing/2014/main" id="{00000000-0008-0000-01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3" name="Picture 17" hidden="1">
          <a:extLst>
            <a:ext uri="{FF2B5EF4-FFF2-40B4-BE49-F238E27FC236}">
              <a16:creationId xmlns="" xmlns:a16="http://schemas.microsoft.com/office/drawing/2014/main" id="{00000000-0008-0000-01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4" name="Picture 16" hidden="1">
          <a:extLst>
            <a:ext uri="{FF2B5EF4-FFF2-40B4-BE49-F238E27FC236}">
              <a16:creationId xmlns="" xmlns:a16="http://schemas.microsoft.com/office/drawing/2014/main" id="{00000000-0008-0000-01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5" name="Picture 17" hidden="1">
          <a:extLst>
            <a:ext uri="{FF2B5EF4-FFF2-40B4-BE49-F238E27FC236}">
              <a16:creationId xmlns="" xmlns:a16="http://schemas.microsoft.com/office/drawing/2014/main" id="{00000000-0008-0000-01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6" name="Picture 16" hidden="1">
          <a:extLst>
            <a:ext uri="{FF2B5EF4-FFF2-40B4-BE49-F238E27FC236}">
              <a16:creationId xmlns="" xmlns:a16="http://schemas.microsoft.com/office/drawing/2014/main" id="{00000000-0008-0000-01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7" name="Picture 17" hidden="1">
          <a:extLst>
            <a:ext uri="{FF2B5EF4-FFF2-40B4-BE49-F238E27FC236}">
              <a16:creationId xmlns="" xmlns:a16="http://schemas.microsoft.com/office/drawing/2014/main" id="{00000000-0008-0000-01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8" name="Picture 16" hidden="1">
          <a:extLst>
            <a:ext uri="{FF2B5EF4-FFF2-40B4-BE49-F238E27FC236}">
              <a16:creationId xmlns="" xmlns:a16="http://schemas.microsoft.com/office/drawing/2014/main" id="{00000000-0008-0000-01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9" name="Picture 17" hidden="1">
          <a:extLst>
            <a:ext uri="{FF2B5EF4-FFF2-40B4-BE49-F238E27FC236}">
              <a16:creationId xmlns="" xmlns:a16="http://schemas.microsoft.com/office/drawing/2014/main" id="{00000000-0008-0000-01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0" name="Picture 16" hidden="1">
          <a:extLst>
            <a:ext uri="{FF2B5EF4-FFF2-40B4-BE49-F238E27FC236}">
              <a16:creationId xmlns="" xmlns:a16="http://schemas.microsoft.com/office/drawing/2014/main" id="{00000000-0008-0000-01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1" name="Picture 17" hidden="1">
          <a:extLst>
            <a:ext uri="{FF2B5EF4-FFF2-40B4-BE49-F238E27FC236}">
              <a16:creationId xmlns="" xmlns:a16="http://schemas.microsoft.com/office/drawing/2014/main" id="{00000000-0008-0000-01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2" name="Picture 16" hidden="1">
          <a:extLst>
            <a:ext uri="{FF2B5EF4-FFF2-40B4-BE49-F238E27FC236}">
              <a16:creationId xmlns="" xmlns:a16="http://schemas.microsoft.com/office/drawing/2014/main" id="{00000000-0008-0000-01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3" name="Picture 17" hidden="1">
          <a:extLst>
            <a:ext uri="{FF2B5EF4-FFF2-40B4-BE49-F238E27FC236}">
              <a16:creationId xmlns="" xmlns:a16="http://schemas.microsoft.com/office/drawing/2014/main" id="{00000000-0008-0000-01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4" name="Picture 16" hidden="1">
          <a:extLst>
            <a:ext uri="{FF2B5EF4-FFF2-40B4-BE49-F238E27FC236}">
              <a16:creationId xmlns="" xmlns:a16="http://schemas.microsoft.com/office/drawing/2014/main" id="{00000000-0008-0000-01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5" name="Picture 17" hidden="1">
          <a:extLst>
            <a:ext uri="{FF2B5EF4-FFF2-40B4-BE49-F238E27FC236}">
              <a16:creationId xmlns="" xmlns:a16="http://schemas.microsoft.com/office/drawing/2014/main" id="{00000000-0008-0000-01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6" name="Picture 16" hidden="1">
          <a:extLst>
            <a:ext uri="{FF2B5EF4-FFF2-40B4-BE49-F238E27FC236}">
              <a16:creationId xmlns="" xmlns:a16="http://schemas.microsoft.com/office/drawing/2014/main" id="{00000000-0008-0000-01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7" name="Picture 17" hidden="1">
          <a:extLst>
            <a:ext uri="{FF2B5EF4-FFF2-40B4-BE49-F238E27FC236}">
              <a16:creationId xmlns="" xmlns:a16="http://schemas.microsoft.com/office/drawing/2014/main" id="{00000000-0008-0000-01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8" name="Picture 16" hidden="1">
          <a:extLst>
            <a:ext uri="{FF2B5EF4-FFF2-40B4-BE49-F238E27FC236}">
              <a16:creationId xmlns="" xmlns:a16="http://schemas.microsoft.com/office/drawing/2014/main" id="{00000000-0008-0000-01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9" name="Picture 17" hidden="1">
          <a:extLst>
            <a:ext uri="{FF2B5EF4-FFF2-40B4-BE49-F238E27FC236}">
              <a16:creationId xmlns="" xmlns:a16="http://schemas.microsoft.com/office/drawing/2014/main" id="{00000000-0008-0000-01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0" name="Picture 16" hidden="1">
          <a:extLst>
            <a:ext uri="{FF2B5EF4-FFF2-40B4-BE49-F238E27FC236}">
              <a16:creationId xmlns="" xmlns:a16="http://schemas.microsoft.com/office/drawing/2014/main" id="{00000000-0008-0000-01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1" name="Picture 17" hidden="1">
          <a:extLst>
            <a:ext uri="{FF2B5EF4-FFF2-40B4-BE49-F238E27FC236}">
              <a16:creationId xmlns="" xmlns:a16="http://schemas.microsoft.com/office/drawing/2014/main" id="{00000000-0008-0000-01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2" name="Picture 16" hidden="1">
          <a:extLst>
            <a:ext uri="{FF2B5EF4-FFF2-40B4-BE49-F238E27FC236}">
              <a16:creationId xmlns="" xmlns:a16="http://schemas.microsoft.com/office/drawing/2014/main" id="{00000000-0008-0000-01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3" name="Picture 17" hidden="1">
          <a:extLst>
            <a:ext uri="{FF2B5EF4-FFF2-40B4-BE49-F238E27FC236}">
              <a16:creationId xmlns="" xmlns:a16="http://schemas.microsoft.com/office/drawing/2014/main" id="{00000000-0008-0000-01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4" name="Picture 16" hidden="1">
          <a:extLst>
            <a:ext uri="{FF2B5EF4-FFF2-40B4-BE49-F238E27FC236}">
              <a16:creationId xmlns="" xmlns:a16="http://schemas.microsoft.com/office/drawing/2014/main" id="{00000000-0008-0000-01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5" name="Picture 17" hidden="1">
          <a:extLst>
            <a:ext uri="{FF2B5EF4-FFF2-40B4-BE49-F238E27FC236}">
              <a16:creationId xmlns="" xmlns:a16="http://schemas.microsoft.com/office/drawing/2014/main" id="{00000000-0008-0000-01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6" name="Picture 16" hidden="1">
          <a:extLst>
            <a:ext uri="{FF2B5EF4-FFF2-40B4-BE49-F238E27FC236}">
              <a16:creationId xmlns="" xmlns:a16="http://schemas.microsoft.com/office/drawing/2014/main" id="{00000000-0008-0000-01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7" name="Picture 17" hidden="1">
          <a:extLst>
            <a:ext uri="{FF2B5EF4-FFF2-40B4-BE49-F238E27FC236}">
              <a16:creationId xmlns="" xmlns:a16="http://schemas.microsoft.com/office/drawing/2014/main" id="{00000000-0008-0000-01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98" name="Picture 16" hidden="1">
          <a:extLst>
            <a:ext uri="{FF2B5EF4-FFF2-40B4-BE49-F238E27FC236}">
              <a16:creationId xmlns="" xmlns:a16="http://schemas.microsoft.com/office/drawing/2014/main" id="{00000000-0008-0000-01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99" name="Picture 17" hidden="1">
          <a:extLst>
            <a:ext uri="{FF2B5EF4-FFF2-40B4-BE49-F238E27FC236}">
              <a16:creationId xmlns="" xmlns:a16="http://schemas.microsoft.com/office/drawing/2014/main" id="{00000000-0008-0000-01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0" name="Picture 16" hidden="1">
          <a:extLst>
            <a:ext uri="{FF2B5EF4-FFF2-40B4-BE49-F238E27FC236}">
              <a16:creationId xmlns="" xmlns:a16="http://schemas.microsoft.com/office/drawing/2014/main" id="{00000000-0008-0000-01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1" name="Picture 17" hidden="1">
          <a:extLst>
            <a:ext uri="{FF2B5EF4-FFF2-40B4-BE49-F238E27FC236}">
              <a16:creationId xmlns="" xmlns:a16="http://schemas.microsoft.com/office/drawing/2014/main" id="{00000000-0008-0000-01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2" name="Picture 16" hidden="1">
          <a:extLst>
            <a:ext uri="{FF2B5EF4-FFF2-40B4-BE49-F238E27FC236}">
              <a16:creationId xmlns="" xmlns:a16="http://schemas.microsoft.com/office/drawing/2014/main" id="{00000000-0008-0000-01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3" name="Picture 17" hidden="1">
          <a:extLst>
            <a:ext uri="{FF2B5EF4-FFF2-40B4-BE49-F238E27FC236}">
              <a16:creationId xmlns="" xmlns:a16="http://schemas.microsoft.com/office/drawing/2014/main" id="{00000000-0008-0000-01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4" name="Picture 16" hidden="1">
          <a:extLst>
            <a:ext uri="{FF2B5EF4-FFF2-40B4-BE49-F238E27FC236}">
              <a16:creationId xmlns="" xmlns:a16="http://schemas.microsoft.com/office/drawing/2014/main" id="{00000000-0008-0000-01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5" name="Picture 17" hidden="1">
          <a:extLst>
            <a:ext uri="{FF2B5EF4-FFF2-40B4-BE49-F238E27FC236}">
              <a16:creationId xmlns="" xmlns:a16="http://schemas.microsoft.com/office/drawing/2014/main" id="{00000000-0008-0000-01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6" name="Picture 16" hidden="1">
          <a:extLst>
            <a:ext uri="{FF2B5EF4-FFF2-40B4-BE49-F238E27FC236}">
              <a16:creationId xmlns="" xmlns:a16="http://schemas.microsoft.com/office/drawing/2014/main" id="{00000000-0008-0000-01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7" name="Picture 17" hidden="1">
          <a:extLst>
            <a:ext uri="{FF2B5EF4-FFF2-40B4-BE49-F238E27FC236}">
              <a16:creationId xmlns="" xmlns:a16="http://schemas.microsoft.com/office/drawing/2014/main" id="{00000000-0008-0000-01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8" name="Picture 16" hidden="1">
          <a:extLst>
            <a:ext uri="{FF2B5EF4-FFF2-40B4-BE49-F238E27FC236}">
              <a16:creationId xmlns="" xmlns:a16="http://schemas.microsoft.com/office/drawing/2014/main" id="{00000000-0008-0000-01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9" name="Picture 17" hidden="1">
          <a:extLst>
            <a:ext uri="{FF2B5EF4-FFF2-40B4-BE49-F238E27FC236}">
              <a16:creationId xmlns="" xmlns:a16="http://schemas.microsoft.com/office/drawing/2014/main" id="{00000000-0008-0000-01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0" name="Picture 16" hidden="1">
          <a:extLst>
            <a:ext uri="{FF2B5EF4-FFF2-40B4-BE49-F238E27FC236}">
              <a16:creationId xmlns="" xmlns:a16="http://schemas.microsoft.com/office/drawing/2014/main" id="{00000000-0008-0000-01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1" name="Picture 17" hidden="1">
          <a:extLst>
            <a:ext uri="{FF2B5EF4-FFF2-40B4-BE49-F238E27FC236}">
              <a16:creationId xmlns="" xmlns:a16="http://schemas.microsoft.com/office/drawing/2014/main" id="{00000000-0008-0000-01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2" name="Picture 16" hidden="1">
          <a:extLst>
            <a:ext uri="{FF2B5EF4-FFF2-40B4-BE49-F238E27FC236}">
              <a16:creationId xmlns="" xmlns:a16="http://schemas.microsoft.com/office/drawing/2014/main" id="{00000000-0008-0000-01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3" name="Picture 17" hidden="1">
          <a:extLst>
            <a:ext uri="{FF2B5EF4-FFF2-40B4-BE49-F238E27FC236}">
              <a16:creationId xmlns="" xmlns:a16="http://schemas.microsoft.com/office/drawing/2014/main" id="{00000000-0008-0000-01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4" name="Picture 16" hidden="1">
          <a:extLst>
            <a:ext uri="{FF2B5EF4-FFF2-40B4-BE49-F238E27FC236}">
              <a16:creationId xmlns="" xmlns:a16="http://schemas.microsoft.com/office/drawing/2014/main" id="{00000000-0008-0000-01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5" name="Picture 17" hidden="1">
          <a:extLst>
            <a:ext uri="{FF2B5EF4-FFF2-40B4-BE49-F238E27FC236}">
              <a16:creationId xmlns="" xmlns:a16="http://schemas.microsoft.com/office/drawing/2014/main" id="{00000000-0008-0000-01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6" name="Picture 16" hidden="1">
          <a:extLst>
            <a:ext uri="{FF2B5EF4-FFF2-40B4-BE49-F238E27FC236}">
              <a16:creationId xmlns="" xmlns:a16="http://schemas.microsoft.com/office/drawing/2014/main" id="{00000000-0008-0000-01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7" name="Picture 17" hidden="1">
          <a:extLst>
            <a:ext uri="{FF2B5EF4-FFF2-40B4-BE49-F238E27FC236}">
              <a16:creationId xmlns="" xmlns:a16="http://schemas.microsoft.com/office/drawing/2014/main" id="{00000000-0008-0000-01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18" name="Picture 16" hidden="1">
          <a:extLst>
            <a:ext uri="{FF2B5EF4-FFF2-40B4-BE49-F238E27FC236}">
              <a16:creationId xmlns="" xmlns:a16="http://schemas.microsoft.com/office/drawing/2014/main" id="{00000000-0008-0000-01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19" name="Picture 17" hidden="1">
          <a:extLst>
            <a:ext uri="{FF2B5EF4-FFF2-40B4-BE49-F238E27FC236}">
              <a16:creationId xmlns="" xmlns:a16="http://schemas.microsoft.com/office/drawing/2014/main" id="{00000000-0008-0000-01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0" name="Picture 16" hidden="1">
          <a:extLst>
            <a:ext uri="{FF2B5EF4-FFF2-40B4-BE49-F238E27FC236}">
              <a16:creationId xmlns="" xmlns:a16="http://schemas.microsoft.com/office/drawing/2014/main" id="{00000000-0008-0000-01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1" name="Picture 17" hidden="1">
          <a:extLst>
            <a:ext uri="{FF2B5EF4-FFF2-40B4-BE49-F238E27FC236}">
              <a16:creationId xmlns="" xmlns:a16="http://schemas.microsoft.com/office/drawing/2014/main" id="{00000000-0008-0000-01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2" name="Picture 16" hidden="1">
          <a:extLst>
            <a:ext uri="{FF2B5EF4-FFF2-40B4-BE49-F238E27FC236}">
              <a16:creationId xmlns="" xmlns:a16="http://schemas.microsoft.com/office/drawing/2014/main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3" name="Picture 17" hidden="1">
          <a:extLst>
            <a:ext uri="{FF2B5EF4-FFF2-40B4-BE49-F238E27FC236}">
              <a16:creationId xmlns="" xmlns:a16="http://schemas.microsoft.com/office/drawing/2014/main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4" name="Picture 16" hidden="1">
          <a:extLst>
            <a:ext uri="{FF2B5EF4-FFF2-40B4-BE49-F238E27FC236}">
              <a16:creationId xmlns="" xmlns:a16="http://schemas.microsoft.com/office/drawing/2014/main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5" name="Picture 17" hidden="1">
          <a:extLst>
            <a:ext uri="{FF2B5EF4-FFF2-40B4-BE49-F238E27FC236}">
              <a16:creationId xmlns="" xmlns:a16="http://schemas.microsoft.com/office/drawing/2014/main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6" name="Picture 16" hidden="1">
          <a:extLst>
            <a:ext uri="{FF2B5EF4-FFF2-40B4-BE49-F238E27FC236}">
              <a16:creationId xmlns="" xmlns:a16="http://schemas.microsoft.com/office/drawing/2014/main" id="{00000000-0008-0000-01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7" name="Picture 17" hidden="1">
          <a:extLst>
            <a:ext uri="{FF2B5EF4-FFF2-40B4-BE49-F238E27FC236}">
              <a16:creationId xmlns="" xmlns:a16="http://schemas.microsoft.com/office/drawing/2014/main" id="{00000000-0008-0000-01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8" name="Picture 16" hidden="1">
          <a:extLst>
            <a:ext uri="{FF2B5EF4-FFF2-40B4-BE49-F238E27FC236}">
              <a16:creationId xmlns="" xmlns:a16="http://schemas.microsoft.com/office/drawing/2014/main" id="{00000000-0008-0000-01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9" name="Picture 17" hidden="1">
          <a:extLst>
            <a:ext uri="{FF2B5EF4-FFF2-40B4-BE49-F238E27FC236}">
              <a16:creationId xmlns="" xmlns:a16="http://schemas.microsoft.com/office/drawing/2014/main" id="{00000000-0008-0000-01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0" name="Picture 16" hidden="1">
          <a:extLst>
            <a:ext uri="{FF2B5EF4-FFF2-40B4-BE49-F238E27FC236}">
              <a16:creationId xmlns="" xmlns:a16="http://schemas.microsoft.com/office/drawing/2014/main" id="{00000000-0008-0000-01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1" name="Picture 17" hidden="1">
          <a:extLst>
            <a:ext uri="{FF2B5EF4-FFF2-40B4-BE49-F238E27FC236}">
              <a16:creationId xmlns="" xmlns:a16="http://schemas.microsoft.com/office/drawing/2014/main" id="{00000000-0008-0000-01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2" name="Picture 16" hidden="1">
          <a:extLst>
            <a:ext uri="{FF2B5EF4-FFF2-40B4-BE49-F238E27FC236}">
              <a16:creationId xmlns="" xmlns:a16="http://schemas.microsoft.com/office/drawing/2014/main" id="{00000000-0008-0000-01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3" name="Picture 17" hidden="1">
          <a:extLst>
            <a:ext uri="{FF2B5EF4-FFF2-40B4-BE49-F238E27FC236}">
              <a16:creationId xmlns="" xmlns:a16="http://schemas.microsoft.com/office/drawing/2014/main" id="{00000000-0008-0000-01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4" name="Picture 16" hidden="1">
          <a:extLst>
            <a:ext uri="{FF2B5EF4-FFF2-40B4-BE49-F238E27FC236}">
              <a16:creationId xmlns="" xmlns:a16="http://schemas.microsoft.com/office/drawing/2014/main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5" name="Picture 17" hidden="1">
          <a:extLst>
            <a:ext uri="{FF2B5EF4-FFF2-40B4-BE49-F238E27FC236}">
              <a16:creationId xmlns="" xmlns:a16="http://schemas.microsoft.com/office/drawing/2014/main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6" name="Picture 16" hidden="1">
          <a:extLst>
            <a:ext uri="{FF2B5EF4-FFF2-40B4-BE49-F238E27FC236}">
              <a16:creationId xmlns="" xmlns:a16="http://schemas.microsoft.com/office/drawing/2014/main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7" name="Picture 17" hidden="1">
          <a:extLst>
            <a:ext uri="{FF2B5EF4-FFF2-40B4-BE49-F238E27FC236}">
              <a16:creationId xmlns="" xmlns:a16="http://schemas.microsoft.com/office/drawing/2014/main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8" name="Picture 16" hidden="1">
          <a:extLst>
            <a:ext uri="{FF2B5EF4-FFF2-40B4-BE49-F238E27FC236}">
              <a16:creationId xmlns="" xmlns:a16="http://schemas.microsoft.com/office/drawing/2014/main" id="{00000000-0008-0000-01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9" name="Picture 17" hidden="1">
          <a:extLst>
            <a:ext uri="{FF2B5EF4-FFF2-40B4-BE49-F238E27FC236}">
              <a16:creationId xmlns="" xmlns:a16="http://schemas.microsoft.com/office/drawing/2014/main" id="{00000000-0008-0000-01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0" name="Picture 16" hidden="1">
          <a:extLst>
            <a:ext uri="{FF2B5EF4-FFF2-40B4-BE49-F238E27FC236}">
              <a16:creationId xmlns="" xmlns:a16="http://schemas.microsoft.com/office/drawing/2014/main" id="{00000000-0008-0000-01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1" name="Picture 17" hidden="1">
          <a:extLst>
            <a:ext uri="{FF2B5EF4-FFF2-40B4-BE49-F238E27FC236}">
              <a16:creationId xmlns="" xmlns:a16="http://schemas.microsoft.com/office/drawing/2014/main" id="{00000000-0008-0000-01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2" name="Picture 16" hidden="1">
          <a:extLst>
            <a:ext uri="{FF2B5EF4-FFF2-40B4-BE49-F238E27FC236}">
              <a16:creationId xmlns="" xmlns:a16="http://schemas.microsoft.com/office/drawing/2014/main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3" name="Picture 17" hidden="1">
          <a:extLst>
            <a:ext uri="{FF2B5EF4-FFF2-40B4-BE49-F238E27FC236}">
              <a16:creationId xmlns="" xmlns:a16="http://schemas.microsoft.com/office/drawing/2014/main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4" name="Picture 16" hidden="1">
          <a:extLst>
            <a:ext uri="{FF2B5EF4-FFF2-40B4-BE49-F238E27FC236}">
              <a16:creationId xmlns="" xmlns:a16="http://schemas.microsoft.com/office/drawing/2014/main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5" name="Picture 17" hidden="1">
          <a:extLst>
            <a:ext uri="{FF2B5EF4-FFF2-40B4-BE49-F238E27FC236}">
              <a16:creationId xmlns="" xmlns:a16="http://schemas.microsoft.com/office/drawing/2014/main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6" name="Picture 16" hidden="1">
          <a:extLst>
            <a:ext uri="{FF2B5EF4-FFF2-40B4-BE49-F238E27FC236}">
              <a16:creationId xmlns="" xmlns:a16="http://schemas.microsoft.com/office/drawing/2014/main" id="{00000000-0008-0000-01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7" name="Picture 17" hidden="1">
          <a:extLst>
            <a:ext uri="{FF2B5EF4-FFF2-40B4-BE49-F238E27FC236}">
              <a16:creationId xmlns="" xmlns:a16="http://schemas.microsoft.com/office/drawing/2014/main" id="{00000000-0008-0000-01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8" name="Picture 16" hidden="1">
          <a:extLst>
            <a:ext uri="{FF2B5EF4-FFF2-40B4-BE49-F238E27FC236}">
              <a16:creationId xmlns="" xmlns:a16="http://schemas.microsoft.com/office/drawing/2014/main" id="{00000000-0008-0000-01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9" name="Picture 17" hidden="1">
          <a:extLst>
            <a:ext uri="{FF2B5EF4-FFF2-40B4-BE49-F238E27FC236}">
              <a16:creationId xmlns="" xmlns:a16="http://schemas.microsoft.com/office/drawing/2014/main" id="{00000000-0008-0000-01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0" name="Picture 16" hidden="1">
          <a:extLst>
            <a:ext uri="{FF2B5EF4-FFF2-40B4-BE49-F238E27FC236}">
              <a16:creationId xmlns="" xmlns:a16="http://schemas.microsoft.com/office/drawing/2014/main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1" name="Picture 17" hidden="1">
          <a:extLst>
            <a:ext uri="{FF2B5EF4-FFF2-40B4-BE49-F238E27FC236}">
              <a16:creationId xmlns="" xmlns:a16="http://schemas.microsoft.com/office/drawing/2014/main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2" name="Picture 16" hidden="1">
          <a:extLst>
            <a:ext uri="{FF2B5EF4-FFF2-40B4-BE49-F238E27FC236}">
              <a16:creationId xmlns="" xmlns:a16="http://schemas.microsoft.com/office/drawing/2014/main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3" name="Picture 17" hidden="1">
          <a:extLst>
            <a:ext uri="{FF2B5EF4-FFF2-40B4-BE49-F238E27FC236}">
              <a16:creationId xmlns="" xmlns:a16="http://schemas.microsoft.com/office/drawing/2014/main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4" name="Picture 16" hidden="1">
          <a:extLst>
            <a:ext uri="{FF2B5EF4-FFF2-40B4-BE49-F238E27FC236}">
              <a16:creationId xmlns="" xmlns:a16="http://schemas.microsoft.com/office/drawing/2014/main" id="{00000000-0008-0000-01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5" name="Picture 17" hidden="1">
          <a:extLst>
            <a:ext uri="{FF2B5EF4-FFF2-40B4-BE49-F238E27FC236}">
              <a16:creationId xmlns="" xmlns:a16="http://schemas.microsoft.com/office/drawing/2014/main" id="{00000000-0008-0000-01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6" name="Picture 16" hidden="1">
          <a:extLst>
            <a:ext uri="{FF2B5EF4-FFF2-40B4-BE49-F238E27FC236}">
              <a16:creationId xmlns="" xmlns:a16="http://schemas.microsoft.com/office/drawing/2014/main" id="{00000000-0008-0000-01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7" name="Picture 17" hidden="1">
          <a:extLst>
            <a:ext uri="{FF2B5EF4-FFF2-40B4-BE49-F238E27FC236}">
              <a16:creationId xmlns="" xmlns:a16="http://schemas.microsoft.com/office/drawing/2014/main" id="{00000000-0008-0000-01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8" name="Picture 16" hidden="1">
          <a:extLst>
            <a:ext uri="{FF2B5EF4-FFF2-40B4-BE49-F238E27FC236}">
              <a16:creationId xmlns="" xmlns:a16="http://schemas.microsoft.com/office/drawing/2014/main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9" name="Picture 17" hidden="1">
          <a:extLst>
            <a:ext uri="{FF2B5EF4-FFF2-40B4-BE49-F238E27FC236}">
              <a16:creationId xmlns="" xmlns:a16="http://schemas.microsoft.com/office/drawing/2014/main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0" name="Picture 16" hidden="1">
          <a:extLst>
            <a:ext uri="{FF2B5EF4-FFF2-40B4-BE49-F238E27FC236}">
              <a16:creationId xmlns="" xmlns:a16="http://schemas.microsoft.com/office/drawing/2014/main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1" name="Picture 17" hidden="1">
          <a:extLst>
            <a:ext uri="{FF2B5EF4-FFF2-40B4-BE49-F238E27FC236}">
              <a16:creationId xmlns="" xmlns:a16="http://schemas.microsoft.com/office/drawing/2014/main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2" name="Picture 16" hidden="1">
          <a:extLst>
            <a:ext uri="{FF2B5EF4-FFF2-40B4-BE49-F238E27FC236}">
              <a16:creationId xmlns="" xmlns:a16="http://schemas.microsoft.com/office/drawing/2014/main" id="{00000000-0008-0000-01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3" name="Picture 17" hidden="1">
          <a:extLst>
            <a:ext uri="{FF2B5EF4-FFF2-40B4-BE49-F238E27FC236}">
              <a16:creationId xmlns="" xmlns:a16="http://schemas.microsoft.com/office/drawing/2014/main" id="{00000000-0008-0000-01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4" name="Picture 16" hidden="1">
          <a:extLst>
            <a:ext uri="{FF2B5EF4-FFF2-40B4-BE49-F238E27FC236}">
              <a16:creationId xmlns="" xmlns:a16="http://schemas.microsoft.com/office/drawing/2014/main" id="{00000000-0008-0000-01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5" name="Picture 17" hidden="1">
          <a:extLst>
            <a:ext uri="{FF2B5EF4-FFF2-40B4-BE49-F238E27FC236}">
              <a16:creationId xmlns="" xmlns:a16="http://schemas.microsoft.com/office/drawing/2014/main" id="{00000000-0008-0000-01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6" name="Picture 16" hidden="1">
          <a:extLst>
            <a:ext uri="{FF2B5EF4-FFF2-40B4-BE49-F238E27FC236}">
              <a16:creationId xmlns="" xmlns:a16="http://schemas.microsoft.com/office/drawing/2014/main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7" name="Picture 17" hidden="1">
          <a:extLst>
            <a:ext uri="{FF2B5EF4-FFF2-40B4-BE49-F238E27FC236}">
              <a16:creationId xmlns="" xmlns:a16="http://schemas.microsoft.com/office/drawing/2014/main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8" name="Picture 16" hidden="1">
          <a:extLst>
            <a:ext uri="{FF2B5EF4-FFF2-40B4-BE49-F238E27FC236}">
              <a16:creationId xmlns="" xmlns:a16="http://schemas.microsoft.com/office/drawing/2014/main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9" name="Picture 17" hidden="1">
          <a:extLst>
            <a:ext uri="{FF2B5EF4-FFF2-40B4-BE49-F238E27FC236}">
              <a16:creationId xmlns="" xmlns:a16="http://schemas.microsoft.com/office/drawing/2014/main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0" name="Picture 16" hidden="1">
          <a:extLst>
            <a:ext uri="{FF2B5EF4-FFF2-40B4-BE49-F238E27FC236}">
              <a16:creationId xmlns="" xmlns:a16="http://schemas.microsoft.com/office/drawing/2014/main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1" name="Picture 17" hidden="1">
          <a:extLst>
            <a:ext uri="{FF2B5EF4-FFF2-40B4-BE49-F238E27FC236}">
              <a16:creationId xmlns="" xmlns:a16="http://schemas.microsoft.com/office/drawing/2014/main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2" name="Picture 16" hidden="1">
          <a:extLst>
            <a:ext uri="{FF2B5EF4-FFF2-40B4-BE49-F238E27FC236}">
              <a16:creationId xmlns="" xmlns:a16="http://schemas.microsoft.com/office/drawing/2014/main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3" name="Picture 17" hidden="1">
          <a:extLst>
            <a:ext uri="{FF2B5EF4-FFF2-40B4-BE49-F238E27FC236}">
              <a16:creationId xmlns="" xmlns:a16="http://schemas.microsoft.com/office/drawing/2014/main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4" name="Picture 16" hidden="1">
          <a:extLst>
            <a:ext uri="{FF2B5EF4-FFF2-40B4-BE49-F238E27FC236}">
              <a16:creationId xmlns="" xmlns:a16="http://schemas.microsoft.com/office/drawing/2014/main" id="{00000000-0008-0000-01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5" name="Picture 17" hidden="1">
          <a:extLst>
            <a:ext uri="{FF2B5EF4-FFF2-40B4-BE49-F238E27FC236}">
              <a16:creationId xmlns="" xmlns:a16="http://schemas.microsoft.com/office/drawing/2014/main" id="{00000000-0008-0000-01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6" name="Picture 16" hidden="1">
          <a:extLst>
            <a:ext uri="{FF2B5EF4-FFF2-40B4-BE49-F238E27FC236}">
              <a16:creationId xmlns="" xmlns:a16="http://schemas.microsoft.com/office/drawing/2014/main" id="{00000000-0008-0000-01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7" name="Picture 17" hidden="1">
          <a:extLst>
            <a:ext uri="{FF2B5EF4-FFF2-40B4-BE49-F238E27FC236}">
              <a16:creationId xmlns="" xmlns:a16="http://schemas.microsoft.com/office/drawing/2014/main" id="{00000000-0008-0000-01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8" name="Picture 16" hidden="1">
          <a:extLst>
            <a:ext uri="{FF2B5EF4-FFF2-40B4-BE49-F238E27FC236}">
              <a16:creationId xmlns="" xmlns:a16="http://schemas.microsoft.com/office/drawing/2014/main" id="{00000000-0008-0000-01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9" name="Picture 17" hidden="1">
          <a:extLst>
            <a:ext uri="{FF2B5EF4-FFF2-40B4-BE49-F238E27FC236}">
              <a16:creationId xmlns="" xmlns:a16="http://schemas.microsoft.com/office/drawing/2014/main" id="{00000000-0008-0000-01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0" name="Picture 16" hidden="1">
          <a:extLst>
            <a:ext uri="{FF2B5EF4-FFF2-40B4-BE49-F238E27FC236}">
              <a16:creationId xmlns="" xmlns:a16="http://schemas.microsoft.com/office/drawing/2014/main" id="{00000000-0008-0000-01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1" name="Picture 17" hidden="1">
          <a:extLst>
            <a:ext uri="{FF2B5EF4-FFF2-40B4-BE49-F238E27FC236}">
              <a16:creationId xmlns="" xmlns:a16="http://schemas.microsoft.com/office/drawing/2014/main" id="{00000000-0008-0000-01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2" name="Picture 16" hidden="1">
          <a:extLst>
            <a:ext uri="{FF2B5EF4-FFF2-40B4-BE49-F238E27FC236}">
              <a16:creationId xmlns="" xmlns:a16="http://schemas.microsoft.com/office/drawing/2014/main" id="{00000000-0008-0000-01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3" name="Picture 17" hidden="1">
          <a:extLst>
            <a:ext uri="{FF2B5EF4-FFF2-40B4-BE49-F238E27FC236}">
              <a16:creationId xmlns="" xmlns:a16="http://schemas.microsoft.com/office/drawing/2014/main" id="{00000000-0008-0000-01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4" name="Picture 16" hidden="1">
          <a:extLst>
            <a:ext uri="{FF2B5EF4-FFF2-40B4-BE49-F238E27FC236}">
              <a16:creationId xmlns="" xmlns:a16="http://schemas.microsoft.com/office/drawing/2014/main" id="{00000000-0008-0000-01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5" name="Picture 17" hidden="1">
          <a:extLst>
            <a:ext uri="{FF2B5EF4-FFF2-40B4-BE49-F238E27FC236}">
              <a16:creationId xmlns="" xmlns:a16="http://schemas.microsoft.com/office/drawing/2014/main" id="{00000000-0008-0000-01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6" name="Picture 16" hidden="1">
          <a:extLst>
            <a:ext uri="{FF2B5EF4-FFF2-40B4-BE49-F238E27FC236}">
              <a16:creationId xmlns="" xmlns:a16="http://schemas.microsoft.com/office/drawing/2014/main" id="{00000000-0008-0000-01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7" name="Picture 17" hidden="1">
          <a:extLst>
            <a:ext uri="{FF2B5EF4-FFF2-40B4-BE49-F238E27FC236}">
              <a16:creationId xmlns="" xmlns:a16="http://schemas.microsoft.com/office/drawing/2014/main" id="{00000000-0008-0000-01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8" name="Picture 16" hidden="1">
          <a:extLst>
            <a:ext uri="{FF2B5EF4-FFF2-40B4-BE49-F238E27FC236}">
              <a16:creationId xmlns="" xmlns:a16="http://schemas.microsoft.com/office/drawing/2014/main" id="{00000000-0008-0000-01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9" name="Picture 17" hidden="1">
          <a:extLst>
            <a:ext uri="{FF2B5EF4-FFF2-40B4-BE49-F238E27FC236}">
              <a16:creationId xmlns="" xmlns:a16="http://schemas.microsoft.com/office/drawing/2014/main" id="{00000000-0008-0000-01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0" name="Picture 16" hidden="1">
          <a:extLst>
            <a:ext uri="{FF2B5EF4-FFF2-40B4-BE49-F238E27FC236}">
              <a16:creationId xmlns="" xmlns:a16="http://schemas.microsoft.com/office/drawing/2014/main" id="{00000000-0008-0000-01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1" name="Picture 17" hidden="1">
          <a:extLst>
            <a:ext uri="{FF2B5EF4-FFF2-40B4-BE49-F238E27FC236}">
              <a16:creationId xmlns="" xmlns:a16="http://schemas.microsoft.com/office/drawing/2014/main" id="{00000000-0008-0000-01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2" name="Picture 16" hidden="1">
          <a:extLst>
            <a:ext uri="{FF2B5EF4-FFF2-40B4-BE49-F238E27FC236}">
              <a16:creationId xmlns="" xmlns:a16="http://schemas.microsoft.com/office/drawing/2014/main" id="{00000000-0008-0000-01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3" name="Picture 17" hidden="1">
          <a:extLst>
            <a:ext uri="{FF2B5EF4-FFF2-40B4-BE49-F238E27FC236}">
              <a16:creationId xmlns="" xmlns:a16="http://schemas.microsoft.com/office/drawing/2014/main" id="{00000000-0008-0000-01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4" name="Picture 16" hidden="1">
          <a:extLst>
            <a:ext uri="{FF2B5EF4-FFF2-40B4-BE49-F238E27FC236}">
              <a16:creationId xmlns="" xmlns:a16="http://schemas.microsoft.com/office/drawing/2014/main" id="{00000000-0008-0000-01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5" name="Picture 17" hidden="1">
          <a:extLst>
            <a:ext uri="{FF2B5EF4-FFF2-40B4-BE49-F238E27FC236}">
              <a16:creationId xmlns="" xmlns:a16="http://schemas.microsoft.com/office/drawing/2014/main" id="{00000000-0008-0000-01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6" name="Picture 16" hidden="1">
          <a:extLst>
            <a:ext uri="{FF2B5EF4-FFF2-40B4-BE49-F238E27FC236}">
              <a16:creationId xmlns="" xmlns:a16="http://schemas.microsoft.com/office/drawing/2014/main" id="{00000000-0008-0000-01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7" name="Picture 17" hidden="1">
          <a:extLst>
            <a:ext uri="{FF2B5EF4-FFF2-40B4-BE49-F238E27FC236}">
              <a16:creationId xmlns="" xmlns:a16="http://schemas.microsoft.com/office/drawing/2014/main" id="{00000000-0008-0000-01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8" name="Picture 16" hidden="1">
          <a:extLst>
            <a:ext uri="{FF2B5EF4-FFF2-40B4-BE49-F238E27FC236}">
              <a16:creationId xmlns="" xmlns:a16="http://schemas.microsoft.com/office/drawing/2014/main" id="{00000000-0008-0000-01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9" name="Picture 17" hidden="1">
          <a:extLst>
            <a:ext uri="{FF2B5EF4-FFF2-40B4-BE49-F238E27FC236}">
              <a16:creationId xmlns="" xmlns:a16="http://schemas.microsoft.com/office/drawing/2014/main" id="{00000000-0008-0000-01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0" name="Picture 16" hidden="1">
          <a:extLst>
            <a:ext uri="{FF2B5EF4-FFF2-40B4-BE49-F238E27FC236}">
              <a16:creationId xmlns="" xmlns:a16="http://schemas.microsoft.com/office/drawing/2014/main" id="{00000000-0008-0000-01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1" name="Picture 17" hidden="1">
          <a:extLst>
            <a:ext uri="{FF2B5EF4-FFF2-40B4-BE49-F238E27FC236}">
              <a16:creationId xmlns="" xmlns:a16="http://schemas.microsoft.com/office/drawing/2014/main" id="{00000000-0008-0000-01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2" name="Picture 16" hidden="1">
          <a:extLst>
            <a:ext uri="{FF2B5EF4-FFF2-40B4-BE49-F238E27FC236}">
              <a16:creationId xmlns="" xmlns:a16="http://schemas.microsoft.com/office/drawing/2014/main" id="{00000000-0008-0000-01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3" name="Picture 17" hidden="1">
          <a:extLst>
            <a:ext uri="{FF2B5EF4-FFF2-40B4-BE49-F238E27FC236}">
              <a16:creationId xmlns="" xmlns:a16="http://schemas.microsoft.com/office/drawing/2014/main" id="{00000000-0008-0000-01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4" name="Picture 16" hidden="1">
          <a:extLst>
            <a:ext uri="{FF2B5EF4-FFF2-40B4-BE49-F238E27FC236}">
              <a16:creationId xmlns="" xmlns:a16="http://schemas.microsoft.com/office/drawing/2014/main" id="{00000000-0008-0000-01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5" name="Picture 17" hidden="1">
          <a:extLst>
            <a:ext uri="{FF2B5EF4-FFF2-40B4-BE49-F238E27FC236}">
              <a16:creationId xmlns="" xmlns:a16="http://schemas.microsoft.com/office/drawing/2014/main" id="{00000000-0008-0000-01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6" name="Picture 16" hidden="1">
          <a:extLst>
            <a:ext uri="{FF2B5EF4-FFF2-40B4-BE49-F238E27FC236}">
              <a16:creationId xmlns="" xmlns:a16="http://schemas.microsoft.com/office/drawing/2014/main" id="{00000000-0008-0000-01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7" name="Picture 17" hidden="1">
          <a:extLst>
            <a:ext uri="{FF2B5EF4-FFF2-40B4-BE49-F238E27FC236}">
              <a16:creationId xmlns="" xmlns:a16="http://schemas.microsoft.com/office/drawing/2014/main" id="{00000000-0008-0000-01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8" name="Picture 16" hidden="1">
          <a:extLst>
            <a:ext uri="{FF2B5EF4-FFF2-40B4-BE49-F238E27FC236}">
              <a16:creationId xmlns="" xmlns:a16="http://schemas.microsoft.com/office/drawing/2014/main" id="{00000000-0008-0000-01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9" name="Picture 17" hidden="1">
          <a:extLst>
            <a:ext uri="{FF2B5EF4-FFF2-40B4-BE49-F238E27FC236}">
              <a16:creationId xmlns="" xmlns:a16="http://schemas.microsoft.com/office/drawing/2014/main" id="{00000000-0008-0000-01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0" name="Picture 16" hidden="1">
          <a:extLst>
            <a:ext uri="{FF2B5EF4-FFF2-40B4-BE49-F238E27FC236}">
              <a16:creationId xmlns="" xmlns:a16="http://schemas.microsoft.com/office/drawing/2014/main" id="{00000000-0008-0000-01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1" name="Picture 17" hidden="1">
          <a:extLst>
            <a:ext uri="{FF2B5EF4-FFF2-40B4-BE49-F238E27FC236}">
              <a16:creationId xmlns="" xmlns:a16="http://schemas.microsoft.com/office/drawing/2014/main" id="{00000000-0008-0000-01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2" name="Picture 16" hidden="1">
          <a:extLst>
            <a:ext uri="{FF2B5EF4-FFF2-40B4-BE49-F238E27FC236}">
              <a16:creationId xmlns="" xmlns:a16="http://schemas.microsoft.com/office/drawing/2014/main" id="{00000000-0008-0000-01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3" name="Picture 17" hidden="1">
          <a:extLst>
            <a:ext uri="{FF2B5EF4-FFF2-40B4-BE49-F238E27FC236}">
              <a16:creationId xmlns="" xmlns:a16="http://schemas.microsoft.com/office/drawing/2014/main" id="{00000000-0008-0000-01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4" name="Picture 16" hidden="1">
          <a:extLst>
            <a:ext uri="{FF2B5EF4-FFF2-40B4-BE49-F238E27FC236}">
              <a16:creationId xmlns="" xmlns:a16="http://schemas.microsoft.com/office/drawing/2014/main" id="{00000000-0008-0000-01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5" name="Picture 17" hidden="1">
          <a:extLst>
            <a:ext uri="{FF2B5EF4-FFF2-40B4-BE49-F238E27FC236}">
              <a16:creationId xmlns="" xmlns:a16="http://schemas.microsoft.com/office/drawing/2014/main" id="{00000000-0008-0000-01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6" name="Picture 16" hidden="1">
          <a:extLst>
            <a:ext uri="{FF2B5EF4-FFF2-40B4-BE49-F238E27FC236}">
              <a16:creationId xmlns="" xmlns:a16="http://schemas.microsoft.com/office/drawing/2014/main" id="{00000000-0008-0000-01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7" name="Picture 17" hidden="1">
          <a:extLst>
            <a:ext uri="{FF2B5EF4-FFF2-40B4-BE49-F238E27FC236}">
              <a16:creationId xmlns="" xmlns:a16="http://schemas.microsoft.com/office/drawing/2014/main" id="{00000000-0008-0000-01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18" name="Picture 16" hidden="1">
          <a:extLst>
            <a:ext uri="{FF2B5EF4-FFF2-40B4-BE49-F238E27FC236}">
              <a16:creationId xmlns="" xmlns:a16="http://schemas.microsoft.com/office/drawing/2014/main" id="{00000000-0008-0000-01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19" name="Picture 17" hidden="1">
          <a:extLst>
            <a:ext uri="{FF2B5EF4-FFF2-40B4-BE49-F238E27FC236}">
              <a16:creationId xmlns="" xmlns:a16="http://schemas.microsoft.com/office/drawing/2014/main" id="{00000000-0008-0000-01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20" name="Picture 16" hidden="1">
          <a:extLst>
            <a:ext uri="{FF2B5EF4-FFF2-40B4-BE49-F238E27FC236}">
              <a16:creationId xmlns="" xmlns:a16="http://schemas.microsoft.com/office/drawing/2014/main" id="{00000000-0008-0000-01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21" name="Picture 17" hidden="1">
          <a:extLst>
            <a:ext uri="{FF2B5EF4-FFF2-40B4-BE49-F238E27FC236}">
              <a16:creationId xmlns="" xmlns:a16="http://schemas.microsoft.com/office/drawing/2014/main" id="{00000000-0008-0000-01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2" name="Picture 16" hidden="1">
          <a:extLst>
            <a:ext uri="{FF2B5EF4-FFF2-40B4-BE49-F238E27FC236}">
              <a16:creationId xmlns="" xmlns:a16="http://schemas.microsoft.com/office/drawing/2014/main" id="{00000000-0008-0000-01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3" name="Picture 17" hidden="1">
          <a:extLst>
            <a:ext uri="{FF2B5EF4-FFF2-40B4-BE49-F238E27FC236}">
              <a16:creationId xmlns="" xmlns:a16="http://schemas.microsoft.com/office/drawing/2014/main" id="{00000000-0008-0000-01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4" name="Picture 16" hidden="1">
          <a:extLst>
            <a:ext uri="{FF2B5EF4-FFF2-40B4-BE49-F238E27FC236}">
              <a16:creationId xmlns="" xmlns:a16="http://schemas.microsoft.com/office/drawing/2014/main" id="{00000000-0008-0000-01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5" name="Picture 17" hidden="1">
          <a:extLst>
            <a:ext uri="{FF2B5EF4-FFF2-40B4-BE49-F238E27FC236}">
              <a16:creationId xmlns="" xmlns:a16="http://schemas.microsoft.com/office/drawing/2014/main" id="{00000000-0008-0000-01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6" name="Picture 16" hidden="1">
          <a:extLst>
            <a:ext uri="{FF2B5EF4-FFF2-40B4-BE49-F238E27FC236}">
              <a16:creationId xmlns="" xmlns:a16="http://schemas.microsoft.com/office/drawing/2014/main" id="{00000000-0008-0000-01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7" name="Picture 17" hidden="1">
          <a:extLst>
            <a:ext uri="{FF2B5EF4-FFF2-40B4-BE49-F238E27FC236}">
              <a16:creationId xmlns="" xmlns:a16="http://schemas.microsoft.com/office/drawing/2014/main" id="{00000000-0008-0000-01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8" name="Picture 16" hidden="1">
          <a:extLst>
            <a:ext uri="{FF2B5EF4-FFF2-40B4-BE49-F238E27FC236}">
              <a16:creationId xmlns="" xmlns:a16="http://schemas.microsoft.com/office/drawing/2014/main" id="{00000000-0008-0000-01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9" name="Picture 17" hidden="1">
          <a:extLst>
            <a:ext uri="{FF2B5EF4-FFF2-40B4-BE49-F238E27FC236}">
              <a16:creationId xmlns="" xmlns:a16="http://schemas.microsoft.com/office/drawing/2014/main" id="{00000000-0008-0000-01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0" name="Picture 16" hidden="1">
          <a:extLst>
            <a:ext uri="{FF2B5EF4-FFF2-40B4-BE49-F238E27FC236}">
              <a16:creationId xmlns="" xmlns:a16="http://schemas.microsoft.com/office/drawing/2014/main" id="{00000000-0008-0000-01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1" name="Picture 17" hidden="1">
          <a:extLst>
            <a:ext uri="{FF2B5EF4-FFF2-40B4-BE49-F238E27FC236}">
              <a16:creationId xmlns="" xmlns:a16="http://schemas.microsoft.com/office/drawing/2014/main" id="{00000000-0008-0000-01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2" name="Picture 16" hidden="1">
          <a:extLst>
            <a:ext uri="{FF2B5EF4-FFF2-40B4-BE49-F238E27FC236}">
              <a16:creationId xmlns="" xmlns:a16="http://schemas.microsoft.com/office/drawing/2014/main" id="{00000000-0008-0000-01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3" name="Picture 17" hidden="1">
          <a:extLst>
            <a:ext uri="{FF2B5EF4-FFF2-40B4-BE49-F238E27FC236}">
              <a16:creationId xmlns="" xmlns:a16="http://schemas.microsoft.com/office/drawing/2014/main" id="{00000000-0008-0000-01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4" name="Picture 16" hidden="1">
          <a:extLst>
            <a:ext uri="{FF2B5EF4-FFF2-40B4-BE49-F238E27FC236}">
              <a16:creationId xmlns="" xmlns:a16="http://schemas.microsoft.com/office/drawing/2014/main" id="{00000000-0008-0000-01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5" name="Picture 17" hidden="1">
          <a:extLst>
            <a:ext uri="{FF2B5EF4-FFF2-40B4-BE49-F238E27FC236}">
              <a16:creationId xmlns="" xmlns:a16="http://schemas.microsoft.com/office/drawing/2014/main" id="{00000000-0008-0000-01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6" name="Picture 16" hidden="1">
          <a:extLst>
            <a:ext uri="{FF2B5EF4-FFF2-40B4-BE49-F238E27FC236}">
              <a16:creationId xmlns="" xmlns:a16="http://schemas.microsoft.com/office/drawing/2014/main" id="{00000000-0008-0000-01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7" name="Picture 17" hidden="1">
          <a:extLst>
            <a:ext uri="{FF2B5EF4-FFF2-40B4-BE49-F238E27FC236}">
              <a16:creationId xmlns="" xmlns:a16="http://schemas.microsoft.com/office/drawing/2014/main" id="{00000000-0008-0000-01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8" name="Picture 16" hidden="1">
          <a:extLst>
            <a:ext uri="{FF2B5EF4-FFF2-40B4-BE49-F238E27FC236}">
              <a16:creationId xmlns="" xmlns:a16="http://schemas.microsoft.com/office/drawing/2014/main" id="{00000000-0008-0000-01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9" name="Picture 17" hidden="1">
          <a:extLst>
            <a:ext uri="{FF2B5EF4-FFF2-40B4-BE49-F238E27FC236}">
              <a16:creationId xmlns="" xmlns:a16="http://schemas.microsoft.com/office/drawing/2014/main" id="{00000000-0008-0000-01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0" name="Picture 16" hidden="1">
          <a:extLst>
            <a:ext uri="{FF2B5EF4-FFF2-40B4-BE49-F238E27FC236}">
              <a16:creationId xmlns="" xmlns:a16="http://schemas.microsoft.com/office/drawing/2014/main" id="{00000000-0008-0000-01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1" name="Picture 17" hidden="1">
          <a:extLst>
            <a:ext uri="{FF2B5EF4-FFF2-40B4-BE49-F238E27FC236}">
              <a16:creationId xmlns="" xmlns:a16="http://schemas.microsoft.com/office/drawing/2014/main" id="{00000000-0008-0000-01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2" name="Picture 16" hidden="1">
          <a:extLst>
            <a:ext uri="{FF2B5EF4-FFF2-40B4-BE49-F238E27FC236}">
              <a16:creationId xmlns="" xmlns:a16="http://schemas.microsoft.com/office/drawing/2014/main" id="{00000000-0008-0000-01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3" name="Picture 17" hidden="1">
          <a:extLst>
            <a:ext uri="{FF2B5EF4-FFF2-40B4-BE49-F238E27FC236}">
              <a16:creationId xmlns="" xmlns:a16="http://schemas.microsoft.com/office/drawing/2014/main" id="{00000000-0008-0000-01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4" name="Picture 16" hidden="1">
          <a:extLst>
            <a:ext uri="{FF2B5EF4-FFF2-40B4-BE49-F238E27FC236}">
              <a16:creationId xmlns="" xmlns:a16="http://schemas.microsoft.com/office/drawing/2014/main" id="{00000000-0008-0000-01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5" name="Picture 17" hidden="1">
          <a:extLst>
            <a:ext uri="{FF2B5EF4-FFF2-40B4-BE49-F238E27FC236}">
              <a16:creationId xmlns="" xmlns:a16="http://schemas.microsoft.com/office/drawing/2014/main" id="{00000000-0008-0000-01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6" name="Picture 16" hidden="1">
          <a:extLst>
            <a:ext uri="{FF2B5EF4-FFF2-40B4-BE49-F238E27FC236}">
              <a16:creationId xmlns="" xmlns:a16="http://schemas.microsoft.com/office/drawing/2014/main" id="{00000000-0008-0000-01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7" name="Picture 17" hidden="1">
          <a:extLst>
            <a:ext uri="{FF2B5EF4-FFF2-40B4-BE49-F238E27FC236}">
              <a16:creationId xmlns="" xmlns:a16="http://schemas.microsoft.com/office/drawing/2014/main" id="{00000000-0008-0000-01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8" name="Picture 16" hidden="1">
          <a:extLst>
            <a:ext uri="{FF2B5EF4-FFF2-40B4-BE49-F238E27FC236}">
              <a16:creationId xmlns="" xmlns:a16="http://schemas.microsoft.com/office/drawing/2014/main" id="{00000000-0008-0000-01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9" name="Picture 17" hidden="1">
          <a:extLst>
            <a:ext uri="{FF2B5EF4-FFF2-40B4-BE49-F238E27FC236}">
              <a16:creationId xmlns="" xmlns:a16="http://schemas.microsoft.com/office/drawing/2014/main" id="{00000000-0008-0000-01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0" name="Picture 16" hidden="1">
          <a:extLst>
            <a:ext uri="{FF2B5EF4-FFF2-40B4-BE49-F238E27FC236}">
              <a16:creationId xmlns="" xmlns:a16="http://schemas.microsoft.com/office/drawing/2014/main" id="{00000000-0008-0000-01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1" name="Picture 17" hidden="1">
          <a:extLst>
            <a:ext uri="{FF2B5EF4-FFF2-40B4-BE49-F238E27FC236}">
              <a16:creationId xmlns="" xmlns:a16="http://schemas.microsoft.com/office/drawing/2014/main" id="{00000000-0008-0000-01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2" name="Picture 16" hidden="1">
          <a:extLst>
            <a:ext uri="{FF2B5EF4-FFF2-40B4-BE49-F238E27FC236}">
              <a16:creationId xmlns="" xmlns:a16="http://schemas.microsoft.com/office/drawing/2014/main" id="{00000000-0008-0000-01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3" name="Picture 17" hidden="1">
          <a:extLst>
            <a:ext uri="{FF2B5EF4-FFF2-40B4-BE49-F238E27FC236}">
              <a16:creationId xmlns="" xmlns:a16="http://schemas.microsoft.com/office/drawing/2014/main" id="{00000000-0008-0000-01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4" name="Picture 16" hidden="1">
          <a:extLst>
            <a:ext uri="{FF2B5EF4-FFF2-40B4-BE49-F238E27FC236}">
              <a16:creationId xmlns="" xmlns:a16="http://schemas.microsoft.com/office/drawing/2014/main" id="{00000000-0008-0000-01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5" name="Picture 17" hidden="1">
          <a:extLst>
            <a:ext uri="{FF2B5EF4-FFF2-40B4-BE49-F238E27FC236}">
              <a16:creationId xmlns="" xmlns:a16="http://schemas.microsoft.com/office/drawing/2014/main" id="{00000000-0008-0000-01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6" name="Picture 16" hidden="1">
          <a:extLst>
            <a:ext uri="{FF2B5EF4-FFF2-40B4-BE49-F238E27FC236}">
              <a16:creationId xmlns="" xmlns:a16="http://schemas.microsoft.com/office/drawing/2014/main" id="{00000000-0008-0000-01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7" name="Picture 17" hidden="1">
          <a:extLst>
            <a:ext uri="{FF2B5EF4-FFF2-40B4-BE49-F238E27FC236}">
              <a16:creationId xmlns="" xmlns:a16="http://schemas.microsoft.com/office/drawing/2014/main" id="{00000000-0008-0000-01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8" name="Picture 16" hidden="1">
          <a:extLst>
            <a:ext uri="{FF2B5EF4-FFF2-40B4-BE49-F238E27FC236}">
              <a16:creationId xmlns="" xmlns:a16="http://schemas.microsoft.com/office/drawing/2014/main" id="{00000000-0008-0000-01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9" name="Picture 17" hidden="1">
          <a:extLst>
            <a:ext uri="{FF2B5EF4-FFF2-40B4-BE49-F238E27FC236}">
              <a16:creationId xmlns="" xmlns:a16="http://schemas.microsoft.com/office/drawing/2014/main" id="{00000000-0008-0000-01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0" name="Picture 16" hidden="1">
          <a:extLst>
            <a:ext uri="{FF2B5EF4-FFF2-40B4-BE49-F238E27FC236}">
              <a16:creationId xmlns="" xmlns:a16="http://schemas.microsoft.com/office/drawing/2014/main" id="{00000000-0008-0000-01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1" name="Picture 17" hidden="1">
          <a:extLst>
            <a:ext uri="{FF2B5EF4-FFF2-40B4-BE49-F238E27FC236}">
              <a16:creationId xmlns="" xmlns:a16="http://schemas.microsoft.com/office/drawing/2014/main" id="{00000000-0008-0000-01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2" name="Picture 16" hidden="1">
          <a:extLst>
            <a:ext uri="{FF2B5EF4-FFF2-40B4-BE49-F238E27FC236}">
              <a16:creationId xmlns="" xmlns:a16="http://schemas.microsoft.com/office/drawing/2014/main" id="{00000000-0008-0000-01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3" name="Picture 17" hidden="1">
          <a:extLst>
            <a:ext uri="{FF2B5EF4-FFF2-40B4-BE49-F238E27FC236}">
              <a16:creationId xmlns="" xmlns:a16="http://schemas.microsoft.com/office/drawing/2014/main" id="{00000000-0008-0000-01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4" name="Picture 16" hidden="1">
          <a:extLst>
            <a:ext uri="{FF2B5EF4-FFF2-40B4-BE49-F238E27FC236}">
              <a16:creationId xmlns="" xmlns:a16="http://schemas.microsoft.com/office/drawing/2014/main" id="{00000000-0008-0000-01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5" name="Picture 17" hidden="1">
          <a:extLst>
            <a:ext uri="{FF2B5EF4-FFF2-40B4-BE49-F238E27FC236}">
              <a16:creationId xmlns="" xmlns:a16="http://schemas.microsoft.com/office/drawing/2014/main" id="{00000000-0008-0000-01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6" name="Picture 16" hidden="1">
          <a:extLst>
            <a:ext uri="{FF2B5EF4-FFF2-40B4-BE49-F238E27FC236}">
              <a16:creationId xmlns="" xmlns:a16="http://schemas.microsoft.com/office/drawing/2014/main" id="{00000000-0008-0000-01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7" name="Picture 17" hidden="1">
          <a:extLst>
            <a:ext uri="{FF2B5EF4-FFF2-40B4-BE49-F238E27FC236}">
              <a16:creationId xmlns="" xmlns:a16="http://schemas.microsoft.com/office/drawing/2014/main" id="{00000000-0008-0000-01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8" name="Picture 16" hidden="1">
          <a:extLst>
            <a:ext uri="{FF2B5EF4-FFF2-40B4-BE49-F238E27FC236}">
              <a16:creationId xmlns="" xmlns:a16="http://schemas.microsoft.com/office/drawing/2014/main" id="{00000000-0008-0000-01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9" name="Picture 17" hidden="1">
          <a:extLst>
            <a:ext uri="{FF2B5EF4-FFF2-40B4-BE49-F238E27FC236}">
              <a16:creationId xmlns="" xmlns:a16="http://schemas.microsoft.com/office/drawing/2014/main" id="{00000000-0008-0000-01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0" name="Picture 16" hidden="1">
          <a:extLst>
            <a:ext uri="{FF2B5EF4-FFF2-40B4-BE49-F238E27FC236}">
              <a16:creationId xmlns="" xmlns:a16="http://schemas.microsoft.com/office/drawing/2014/main" id="{00000000-0008-0000-01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1" name="Picture 17" hidden="1">
          <a:extLst>
            <a:ext uri="{FF2B5EF4-FFF2-40B4-BE49-F238E27FC236}">
              <a16:creationId xmlns="" xmlns:a16="http://schemas.microsoft.com/office/drawing/2014/main" id="{00000000-0008-0000-01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2" name="Picture 16" hidden="1">
          <a:extLst>
            <a:ext uri="{FF2B5EF4-FFF2-40B4-BE49-F238E27FC236}">
              <a16:creationId xmlns="" xmlns:a16="http://schemas.microsoft.com/office/drawing/2014/main" id="{00000000-0008-0000-01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3" name="Picture 17" hidden="1">
          <a:extLst>
            <a:ext uri="{FF2B5EF4-FFF2-40B4-BE49-F238E27FC236}">
              <a16:creationId xmlns="" xmlns:a16="http://schemas.microsoft.com/office/drawing/2014/main" id="{00000000-0008-0000-01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4" name="Picture 16" hidden="1">
          <a:extLst>
            <a:ext uri="{FF2B5EF4-FFF2-40B4-BE49-F238E27FC236}">
              <a16:creationId xmlns="" xmlns:a16="http://schemas.microsoft.com/office/drawing/2014/main" id="{00000000-0008-0000-01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5" name="Picture 17" hidden="1">
          <a:extLst>
            <a:ext uri="{FF2B5EF4-FFF2-40B4-BE49-F238E27FC236}">
              <a16:creationId xmlns="" xmlns:a16="http://schemas.microsoft.com/office/drawing/2014/main" id="{00000000-0008-0000-01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6" name="Picture 16" hidden="1">
          <a:extLst>
            <a:ext uri="{FF2B5EF4-FFF2-40B4-BE49-F238E27FC236}">
              <a16:creationId xmlns="" xmlns:a16="http://schemas.microsoft.com/office/drawing/2014/main" id="{00000000-0008-0000-01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7" name="Picture 17" hidden="1">
          <a:extLst>
            <a:ext uri="{FF2B5EF4-FFF2-40B4-BE49-F238E27FC236}">
              <a16:creationId xmlns="" xmlns:a16="http://schemas.microsoft.com/office/drawing/2014/main" id="{00000000-0008-0000-01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8" name="Picture 16" hidden="1">
          <a:extLst>
            <a:ext uri="{FF2B5EF4-FFF2-40B4-BE49-F238E27FC236}">
              <a16:creationId xmlns="" xmlns:a16="http://schemas.microsoft.com/office/drawing/2014/main" id="{00000000-0008-0000-01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9" name="Picture 17" hidden="1">
          <a:extLst>
            <a:ext uri="{FF2B5EF4-FFF2-40B4-BE49-F238E27FC236}">
              <a16:creationId xmlns="" xmlns:a16="http://schemas.microsoft.com/office/drawing/2014/main" id="{00000000-0008-0000-01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0" name="Picture 16" hidden="1">
          <a:extLst>
            <a:ext uri="{FF2B5EF4-FFF2-40B4-BE49-F238E27FC236}">
              <a16:creationId xmlns="" xmlns:a16="http://schemas.microsoft.com/office/drawing/2014/main" id="{00000000-0008-0000-01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1" name="Picture 17" hidden="1">
          <a:extLst>
            <a:ext uri="{FF2B5EF4-FFF2-40B4-BE49-F238E27FC236}">
              <a16:creationId xmlns="" xmlns:a16="http://schemas.microsoft.com/office/drawing/2014/main" id="{00000000-0008-0000-01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2" name="Picture 16" hidden="1">
          <a:extLst>
            <a:ext uri="{FF2B5EF4-FFF2-40B4-BE49-F238E27FC236}">
              <a16:creationId xmlns="" xmlns:a16="http://schemas.microsoft.com/office/drawing/2014/main" id="{00000000-0008-0000-01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3" name="Picture 17" hidden="1">
          <a:extLst>
            <a:ext uri="{FF2B5EF4-FFF2-40B4-BE49-F238E27FC236}">
              <a16:creationId xmlns="" xmlns:a16="http://schemas.microsoft.com/office/drawing/2014/main" id="{00000000-0008-0000-01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4" name="Picture 16" hidden="1">
          <a:extLst>
            <a:ext uri="{FF2B5EF4-FFF2-40B4-BE49-F238E27FC236}">
              <a16:creationId xmlns="" xmlns:a16="http://schemas.microsoft.com/office/drawing/2014/main" id="{00000000-0008-0000-01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5" name="Picture 17" hidden="1">
          <a:extLst>
            <a:ext uri="{FF2B5EF4-FFF2-40B4-BE49-F238E27FC236}">
              <a16:creationId xmlns="" xmlns:a16="http://schemas.microsoft.com/office/drawing/2014/main" id="{00000000-0008-0000-01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6" name="Picture 16" hidden="1">
          <a:extLst>
            <a:ext uri="{FF2B5EF4-FFF2-40B4-BE49-F238E27FC236}">
              <a16:creationId xmlns="" xmlns:a16="http://schemas.microsoft.com/office/drawing/2014/main" id="{00000000-0008-0000-01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7" name="Picture 17" hidden="1">
          <a:extLst>
            <a:ext uri="{FF2B5EF4-FFF2-40B4-BE49-F238E27FC236}">
              <a16:creationId xmlns="" xmlns:a16="http://schemas.microsoft.com/office/drawing/2014/main" id="{00000000-0008-0000-01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8" name="Picture 16" hidden="1">
          <a:extLst>
            <a:ext uri="{FF2B5EF4-FFF2-40B4-BE49-F238E27FC236}">
              <a16:creationId xmlns="" xmlns:a16="http://schemas.microsoft.com/office/drawing/2014/main" id="{00000000-0008-0000-01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9" name="Picture 17" hidden="1">
          <a:extLst>
            <a:ext uri="{FF2B5EF4-FFF2-40B4-BE49-F238E27FC236}">
              <a16:creationId xmlns="" xmlns:a16="http://schemas.microsoft.com/office/drawing/2014/main" id="{00000000-0008-0000-01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0" name="Picture 16" hidden="1">
          <a:extLst>
            <a:ext uri="{FF2B5EF4-FFF2-40B4-BE49-F238E27FC236}">
              <a16:creationId xmlns="" xmlns:a16="http://schemas.microsoft.com/office/drawing/2014/main" id="{00000000-0008-0000-01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1" name="Picture 17" hidden="1">
          <a:extLst>
            <a:ext uri="{FF2B5EF4-FFF2-40B4-BE49-F238E27FC236}">
              <a16:creationId xmlns="" xmlns:a16="http://schemas.microsoft.com/office/drawing/2014/main" id="{00000000-0008-0000-01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2" name="Picture 16" hidden="1">
          <a:extLst>
            <a:ext uri="{FF2B5EF4-FFF2-40B4-BE49-F238E27FC236}">
              <a16:creationId xmlns="" xmlns:a16="http://schemas.microsoft.com/office/drawing/2014/main" id="{00000000-0008-0000-01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3" name="Picture 17" hidden="1">
          <a:extLst>
            <a:ext uri="{FF2B5EF4-FFF2-40B4-BE49-F238E27FC236}">
              <a16:creationId xmlns="" xmlns:a16="http://schemas.microsoft.com/office/drawing/2014/main" id="{00000000-0008-0000-01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4" name="Picture 16" hidden="1">
          <a:extLst>
            <a:ext uri="{FF2B5EF4-FFF2-40B4-BE49-F238E27FC236}">
              <a16:creationId xmlns="" xmlns:a16="http://schemas.microsoft.com/office/drawing/2014/main" id="{00000000-0008-0000-01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5" name="Picture 17" hidden="1">
          <a:extLst>
            <a:ext uri="{FF2B5EF4-FFF2-40B4-BE49-F238E27FC236}">
              <a16:creationId xmlns="" xmlns:a16="http://schemas.microsoft.com/office/drawing/2014/main" id="{00000000-0008-0000-01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6" name="Picture 16" hidden="1">
          <a:extLst>
            <a:ext uri="{FF2B5EF4-FFF2-40B4-BE49-F238E27FC236}">
              <a16:creationId xmlns="" xmlns:a16="http://schemas.microsoft.com/office/drawing/2014/main" id="{00000000-0008-0000-01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7" name="Picture 17" hidden="1">
          <a:extLst>
            <a:ext uri="{FF2B5EF4-FFF2-40B4-BE49-F238E27FC236}">
              <a16:creationId xmlns="" xmlns:a16="http://schemas.microsoft.com/office/drawing/2014/main" id="{00000000-0008-0000-01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98" name="Picture 16" hidden="1">
          <a:extLst>
            <a:ext uri="{FF2B5EF4-FFF2-40B4-BE49-F238E27FC236}">
              <a16:creationId xmlns="" xmlns:a16="http://schemas.microsoft.com/office/drawing/2014/main" id="{00000000-0008-0000-01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99" name="Picture 17" hidden="1">
          <a:extLst>
            <a:ext uri="{FF2B5EF4-FFF2-40B4-BE49-F238E27FC236}">
              <a16:creationId xmlns="" xmlns:a16="http://schemas.microsoft.com/office/drawing/2014/main" id="{00000000-0008-0000-01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0" name="Picture 16" hidden="1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1" name="Picture 17" hidden="1">
          <a:extLst>
            <a:ext uri="{FF2B5EF4-FFF2-40B4-BE49-F238E27FC236}">
              <a16:creationId xmlns="" xmlns:a16="http://schemas.microsoft.com/office/drawing/2014/main" id="{00000000-0008-0000-01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2" name="Picture 16" hidden="1">
          <a:extLst>
            <a:ext uri="{FF2B5EF4-FFF2-40B4-BE49-F238E27FC236}">
              <a16:creationId xmlns="" xmlns:a16="http://schemas.microsoft.com/office/drawing/2014/main" id="{00000000-0008-0000-01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3" name="Picture 17" hidden="1">
          <a:extLst>
            <a:ext uri="{FF2B5EF4-FFF2-40B4-BE49-F238E27FC236}">
              <a16:creationId xmlns="" xmlns:a16="http://schemas.microsoft.com/office/drawing/2014/main" id="{00000000-0008-0000-01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4" name="Picture 16" hidden="1">
          <a:extLst>
            <a:ext uri="{FF2B5EF4-FFF2-40B4-BE49-F238E27FC236}">
              <a16:creationId xmlns="" xmlns:a16="http://schemas.microsoft.com/office/drawing/2014/main" id="{00000000-0008-0000-01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5" name="Picture 17" hidden="1">
          <a:extLst>
            <a:ext uri="{FF2B5EF4-FFF2-40B4-BE49-F238E27FC236}">
              <a16:creationId xmlns="" xmlns:a16="http://schemas.microsoft.com/office/drawing/2014/main" id="{00000000-0008-0000-01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6" name="Picture 16" hidden="1">
          <a:extLst>
            <a:ext uri="{FF2B5EF4-FFF2-40B4-BE49-F238E27FC236}">
              <a16:creationId xmlns="" xmlns:a16="http://schemas.microsoft.com/office/drawing/2014/main" id="{00000000-0008-0000-01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7" name="Picture 17" hidden="1">
          <a:extLst>
            <a:ext uri="{FF2B5EF4-FFF2-40B4-BE49-F238E27FC236}">
              <a16:creationId xmlns="" xmlns:a16="http://schemas.microsoft.com/office/drawing/2014/main" id="{00000000-0008-0000-01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8" name="Picture 16" hidden="1">
          <a:extLst>
            <a:ext uri="{FF2B5EF4-FFF2-40B4-BE49-F238E27FC236}">
              <a16:creationId xmlns="" xmlns:a16="http://schemas.microsoft.com/office/drawing/2014/main" id="{00000000-0008-0000-01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9" name="Picture 17" hidden="1">
          <a:extLst>
            <a:ext uri="{FF2B5EF4-FFF2-40B4-BE49-F238E27FC236}">
              <a16:creationId xmlns="" xmlns:a16="http://schemas.microsoft.com/office/drawing/2014/main" id="{00000000-0008-0000-01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0" name="Picture 16" hidden="1">
          <a:extLst>
            <a:ext uri="{FF2B5EF4-FFF2-40B4-BE49-F238E27FC236}">
              <a16:creationId xmlns="" xmlns:a16="http://schemas.microsoft.com/office/drawing/2014/main" id="{00000000-0008-0000-01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1" name="Picture 17" hidden="1">
          <a:extLst>
            <a:ext uri="{FF2B5EF4-FFF2-40B4-BE49-F238E27FC236}">
              <a16:creationId xmlns="" xmlns:a16="http://schemas.microsoft.com/office/drawing/2014/main" id="{00000000-0008-0000-01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2" name="Picture 16" hidden="1">
          <a:extLst>
            <a:ext uri="{FF2B5EF4-FFF2-40B4-BE49-F238E27FC236}">
              <a16:creationId xmlns="" xmlns:a16="http://schemas.microsoft.com/office/drawing/2014/main" id="{00000000-0008-0000-01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3" name="Picture 17" hidden="1">
          <a:extLst>
            <a:ext uri="{FF2B5EF4-FFF2-40B4-BE49-F238E27FC236}">
              <a16:creationId xmlns="" xmlns:a16="http://schemas.microsoft.com/office/drawing/2014/main" id="{00000000-0008-0000-01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4" name="Picture 16" hidden="1">
          <a:extLst>
            <a:ext uri="{FF2B5EF4-FFF2-40B4-BE49-F238E27FC236}">
              <a16:creationId xmlns="" xmlns:a16="http://schemas.microsoft.com/office/drawing/2014/main" id="{00000000-0008-0000-01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5" name="Picture 17" hidden="1">
          <a:extLst>
            <a:ext uri="{FF2B5EF4-FFF2-40B4-BE49-F238E27FC236}">
              <a16:creationId xmlns="" xmlns:a16="http://schemas.microsoft.com/office/drawing/2014/main" id="{00000000-0008-0000-01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6" name="Picture 16" hidden="1">
          <a:extLst>
            <a:ext uri="{FF2B5EF4-FFF2-40B4-BE49-F238E27FC236}">
              <a16:creationId xmlns="" xmlns:a16="http://schemas.microsoft.com/office/drawing/2014/main" id="{00000000-0008-0000-01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7" name="Picture 17" hidden="1">
          <a:extLst>
            <a:ext uri="{FF2B5EF4-FFF2-40B4-BE49-F238E27FC236}">
              <a16:creationId xmlns="" xmlns:a16="http://schemas.microsoft.com/office/drawing/2014/main" id="{00000000-0008-0000-01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8" name="Picture 16" hidden="1">
          <a:extLst>
            <a:ext uri="{FF2B5EF4-FFF2-40B4-BE49-F238E27FC236}">
              <a16:creationId xmlns="" xmlns:a16="http://schemas.microsoft.com/office/drawing/2014/main" id="{00000000-0008-0000-01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9" name="Picture 17" hidden="1">
          <a:extLst>
            <a:ext uri="{FF2B5EF4-FFF2-40B4-BE49-F238E27FC236}">
              <a16:creationId xmlns="" xmlns:a16="http://schemas.microsoft.com/office/drawing/2014/main" id="{00000000-0008-0000-01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0" name="Picture 16" hidden="1">
          <a:extLst>
            <a:ext uri="{FF2B5EF4-FFF2-40B4-BE49-F238E27FC236}">
              <a16:creationId xmlns="" xmlns:a16="http://schemas.microsoft.com/office/drawing/2014/main" id="{00000000-0008-0000-01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1" name="Picture 17" hidden="1">
          <a:extLst>
            <a:ext uri="{FF2B5EF4-FFF2-40B4-BE49-F238E27FC236}">
              <a16:creationId xmlns="" xmlns:a16="http://schemas.microsoft.com/office/drawing/2014/main" id="{00000000-0008-0000-01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2" name="Picture 16" hidden="1">
          <a:extLst>
            <a:ext uri="{FF2B5EF4-FFF2-40B4-BE49-F238E27FC236}">
              <a16:creationId xmlns="" xmlns:a16="http://schemas.microsoft.com/office/drawing/2014/main" id="{00000000-0008-0000-01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3" name="Picture 17" hidden="1">
          <a:extLst>
            <a:ext uri="{FF2B5EF4-FFF2-40B4-BE49-F238E27FC236}">
              <a16:creationId xmlns="" xmlns:a16="http://schemas.microsoft.com/office/drawing/2014/main" id="{00000000-0008-0000-01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4" name="Picture 16" hidden="1">
          <a:extLst>
            <a:ext uri="{FF2B5EF4-FFF2-40B4-BE49-F238E27FC236}">
              <a16:creationId xmlns="" xmlns:a16="http://schemas.microsoft.com/office/drawing/2014/main" id="{00000000-0008-0000-01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5" name="Picture 17" hidden="1">
          <a:extLst>
            <a:ext uri="{FF2B5EF4-FFF2-40B4-BE49-F238E27FC236}">
              <a16:creationId xmlns="" xmlns:a16="http://schemas.microsoft.com/office/drawing/2014/main" id="{00000000-0008-0000-01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6" name="Picture 16" hidden="1">
          <a:extLst>
            <a:ext uri="{FF2B5EF4-FFF2-40B4-BE49-F238E27FC236}">
              <a16:creationId xmlns="" xmlns:a16="http://schemas.microsoft.com/office/drawing/2014/main" id="{00000000-0008-0000-01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7" name="Picture 17" hidden="1">
          <a:extLst>
            <a:ext uri="{FF2B5EF4-FFF2-40B4-BE49-F238E27FC236}">
              <a16:creationId xmlns="" xmlns:a16="http://schemas.microsoft.com/office/drawing/2014/main" id="{00000000-0008-0000-01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8" name="Picture 16" hidden="1">
          <a:extLst>
            <a:ext uri="{FF2B5EF4-FFF2-40B4-BE49-F238E27FC236}">
              <a16:creationId xmlns="" xmlns:a16="http://schemas.microsoft.com/office/drawing/2014/main" id="{00000000-0008-0000-01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9" name="Picture 17" hidden="1">
          <a:extLst>
            <a:ext uri="{FF2B5EF4-FFF2-40B4-BE49-F238E27FC236}">
              <a16:creationId xmlns="" xmlns:a16="http://schemas.microsoft.com/office/drawing/2014/main" id="{00000000-0008-0000-01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0" name="Picture 16" hidden="1">
          <a:extLst>
            <a:ext uri="{FF2B5EF4-FFF2-40B4-BE49-F238E27FC236}">
              <a16:creationId xmlns="" xmlns:a16="http://schemas.microsoft.com/office/drawing/2014/main" id="{00000000-0008-0000-01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1" name="Picture 17" hidden="1">
          <a:extLst>
            <a:ext uri="{FF2B5EF4-FFF2-40B4-BE49-F238E27FC236}">
              <a16:creationId xmlns="" xmlns:a16="http://schemas.microsoft.com/office/drawing/2014/main" id="{00000000-0008-0000-01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2" name="Picture 16" hidden="1">
          <a:extLst>
            <a:ext uri="{FF2B5EF4-FFF2-40B4-BE49-F238E27FC236}">
              <a16:creationId xmlns="" xmlns:a16="http://schemas.microsoft.com/office/drawing/2014/main" id="{00000000-0008-0000-01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3" name="Picture 17" hidden="1">
          <a:extLst>
            <a:ext uri="{FF2B5EF4-FFF2-40B4-BE49-F238E27FC236}">
              <a16:creationId xmlns="" xmlns:a16="http://schemas.microsoft.com/office/drawing/2014/main" id="{00000000-0008-0000-01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4" name="Picture 16" hidden="1">
          <a:extLst>
            <a:ext uri="{FF2B5EF4-FFF2-40B4-BE49-F238E27FC236}">
              <a16:creationId xmlns="" xmlns:a16="http://schemas.microsoft.com/office/drawing/2014/main" id="{00000000-0008-0000-01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5" name="Picture 17" hidden="1">
          <a:extLst>
            <a:ext uri="{FF2B5EF4-FFF2-40B4-BE49-F238E27FC236}">
              <a16:creationId xmlns="" xmlns:a16="http://schemas.microsoft.com/office/drawing/2014/main" id="{00000000-0008-0000-01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6" name="Picture 16" hidden="1">
          <a:extLst>
            <a:ext uri="{FF2B5EF4-FFF2-40B4-BE49-F238E27FC236}">
              <a16:creationId xmlns="" xmlns:a16="http://schemas.microsoft.com/office/drawing/2014/main" id="{00000000-0008-0000-01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7" name="Picture 17" hidden="1">
          <a:extLst>
            <a:ext uri="{FF2B5EF4-FFF2-40B4-BE49-F238E27FC236}">
              <a16:creationId xmlns="" xmlns:a16="http://schemas.microsoft.com/office/drawing/2014/main" id="{00000000-0008-0000-01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8" name="Picture 16" hidden="1">
          <a:extLst>
            <a:ext uri="{FF2B5EF4-FFF2-40B4-BE49-F238E27FC236}">
              <a16:creationId xmlns="" xmlns:a16="http://schemas.microsoft.com/office/drawing/2014/main" id="{00000000-0008-0000-01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9" name="Picture 17" hidden="1">
          <a:extLst>
            <a:ext uri="{FF2B5EF4-FFF2-40B4-BE49-F238E27FC236}">
              <a16:creationId xmlns="" xmlns:a16="http://schemas.microsoft.com/office/drawing/2014/main" id="{00000000-0008-0000-01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0" name="Picture 16" hidden="1">
          <a:extLst>
            <a:ext uri="{FF2B5EF4-FFF2-40B4-BE49-F238E27FC236}">
              <a16:creationId xmlns="" xmlns:a16="http://schemas.microsoft.com/office/drawing/2014/main" id="{00000000-0008-0000-01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1" name="Picture 17" hidden="1">
          <a:extLst>
            <a:ext uri="{FF2B5EF4-FFF2-40B4-BE49-F238E27FC236}">
              <a16:creationId xmlns="" xmlns:a16="http://schemas.microsoft.com/office/drawing/2014/main" id="{00000000-0008-0000-01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2" name="Picture 16" hidden="1">
          <a:extLst>
            <a:ext uri="{FF2B5EF4-FFF2-40B4-BE49-F238E27FC236}">
              <a16:creationId xmlns="" xmlns:a16="http://schemas.microsoft.com/office/drawing/2014/main" id="{00000000-0008-0000-01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3" name="Picture 17" hidden="1">
          <a:extLst>
            <a:ext uri="{FF2B5EF4-FFF2-40B4-BE49-F238E27FC236}">
              <a16:creationId xmlns="" xmlns:a16="http://schemas.microsoft.com/office/drawing/2014/main" id="{00000000-0008-0000-01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4" name="Picture 16" hidden="1">
          <a:extLst>
            <a:ext uri="{FF2B5EF4-FFF2-40B4-BE49-F238E27FC236}">
              <a16:creationId xmlns="" xmlns:a16="http://schemas.microsoft.com/office/drawing/2014/main" id="{00000000-0008-0000-01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5" name="Picture 17" hidden="1">
          <a:extLst>
            <a:ext uri="{FF2B5EF4-FFF2-40B4-BE49-F238E27FC236}">
              <a16:creationId xmlns="" xmlns:a16="http://schemas.microsoft.com/office/drawing/2014/main" id="{00000000-0008-0000-01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6" name="Picture 16" hidden="1">
          <a:extLst>
            <a:ext uri="{FF2B5EF4-FFF2-40B4-BE49-F238E27FC236}">
              <a16:creationId xmlns="" xmlns:a16="http://schemas.microsoft.com/office/drawing/2014/main" id="{00000000-0008-0000-01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7" name="Picture 17" hidden="1">
          <a:extLst>
            <a:ext uri="{FF2B5EF4-FFF2-40B4-BE49-F238E27FC236}">
              <a16:creationId xmlns="" xmlns:a16="http://schemas.microsoft.com/office/drawing/2014/main" id="{00000000-0008-0000-01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8" name="Picture 16" hidden="1">
          <a:extLst>
            <a:ext uri="{FF2B5EF4-FFF2-40B4-BE49-F238E27FC236}">
              <a16:creationId xmlns="" xmlns:a16="http://schemas.microsoft.com/office/drawing/2014/main" id="{00000000-0008-0000-01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9" name="Picture 17" hidden="1">
          <a:extLst>
            <a:ext uri="{FF2B5EF4-FFF2-40B4-BE49-F238E27FC236}">
              <a16:creationId xmlns="" xmlns:a16="http://schemas.microsoft.com/office/drawing/2014/main" id="{00000000-0008-0000-01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0" name="Picture 16" hidden="1">
          <a:extLst>
            <a:ext uri="{FF2B5EF4-FFF2-40B4-BE49-F238E27FC236}">
              <a16:creationId xmlns="" xmlns:a16="http://schemas.microsoft.com/office/drawing/2014/main" id="{00000000-0008-0000-01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1" name="Picture 17" hidden="1">
          <a:extLst>
            <a:ext uri="{FF2B5EF4-FFF2-40B4-BE49-F238E27FC236}">
              <a16:creationId xmlns="" xmlns:a16="http://schemas.microsoft.com/office/drawing/2014/main" id="{00000000-0008-0000-01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2" name="Picture 16" hidden="1">
          <a:extLst>
            <a:ext uri="{FF2B5EF4-FFF2-40B4-BE49-F238E27FC236}">
              <a16:creationId xmlns="" xmlns:a16="http://schemas.microsoft.com/office/drawing/2014/main" id="{00000000-0008-0000-01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3" name="Picture 17" hidden="1">
          <a:extLst>
            <a:ext uri="{FF2B5EF4-FFF2-40B4-BE49-F238E27FC236}">
              <a16:creationId xmlns="" xmlns:a16="http://schemas.microsoft.com/office/drawing/2014/main" id="{00000000-0008-0000-01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4" name="Picture 16" hidden="1">
          <a:extLst>
            <a:ext uri="{FF2B5EF4-FFF2-40B4-BE49-F238E27FC236}">
              <a16:creationId xmlns="" xmlns:a16="http://schemas.microsoft.com/office/drawing/2014/main" id="{00000000-0008-0000-01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5" name="Picture 17" hidden="1">
          <a:extLst>
            <a:ext uri="{FF2B5EF4-FFF2-40B4-BE49-F238E27FC236}">
              <a16:creationId xmlns="" xmlns:a16="http://schemas.microsoft.com/office/drawing/2014/main" id="{00000000-0008-0000-01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6" name="Picture 16" hidden="1">
          <a:extLst>
            <a:ext uri="{FF2B5EF4-FFF2-40B4-BE49-F238E27FC236}">
              <a16:creationId xmlns="" xmlns:a16="http://schemas.microsoft.com/office/drawing/2014/main" id="{00000000-0008-0000-01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7" name="Picture 17" hidden="1">
          <a:extLst>
            <a:ext uri="{FF2B5EF4-FFF2-40B4-BE49-F238E27FC236}">
              <a16:creationId xmlns="" xmlns:a16="http://schemas.microsoft.com/office/drawing/2014/main" id="{00000000-0008-0000-01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8" name="Picture 16" hidden="1">
          <a:extLst>
            <a:ext uri="{FF2B5EF4-FFF2-40B4-BE49-F238E27FC236}">
              <a16:creationId xmlns="" xmlns:a16="http://schemas.microsoft.com/office/drawing/2014/main" id="{00000000-0008-0000-01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9" name="Picture 17" hidden="1">
          <a:extLst>
            <a:ext uri="{FF2B5EF4-FFF2-40B4-BE49-F238E27FC236}">
              <a16:creationId xmlns="" xmlns:a16="http://schemas.microsoft.com/office/drawing/2014/main" id="{00000000-0008-0000-01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0" name="Picture 16" hidden="1">
          <a:extLst>
            <a:ext uri="{FF2B5EF4-FFF2-40B4-BE49-F238E27FC236}">
              <a16:creationId xmlns="" xmlns:a16="http://schemas.microsoft.com/office/drawing/2014/main" id="{00000000-0008-0000-01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1" name="Picture 17" hidden="1">
          <a:extLst>
            <a:ext uri="{FF2B5EF4-FFF2-40B4-BE49-F238E27FC236}">
              <a16:creationId xmlns="" xmlns:a16="http://schemas.microsoft.com/office/drawing/2014/main" id="{00000000-0008-0000-01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2" name="Picture 16" hidden="1">
          <a:extLst>
            <a:ext uri="{FF2B5EF4-FFF2-40B4-BE49-F238E27FC236}">
              <a16:creationId xmlns="" xmlns:a16="http://schemas.microsoft.com/office/drawing/2014/main" id="{00000000-0008-0000-01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3" name="Picture 17" hidden="1">
          <a:extLst>
            <a:ext uri="{FF2B5EF4-FFF2-40B4-BE49-F238E27FC236}">
              <a16:creationId xmlns="" xmlns:a16="http://schemas.microsoft.com/office/drawing/2014/main" id="{00000000-0008-0000-01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4" name="Picture 16" hidden="1">
          <a:extLst>
            <a:ext uri="{FF2B5EF4-FFF2-40B4-BE49-F238E27FC236}">
              <a16:creationId xmlns="" xmlns:a16="http://schemas.microsoft.com/office/drawing/2014/main" id="{00000000-0008-0000-01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5" name="Picture 17" hidden="1">
          <a:extLst>
            <a:ext uri="{FF2B5EF4-FFF2-40B4-BE49-F238E27FC236}">
              <a16:creationId xmlns="" xmlns:a16="http://schemas.microsoft.com/office/drawing/2014/main" id="{00000000-0008-0000-01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6" name="Picture 16" hidden="1">
          <a:extLst>
            <a:ext uri="{FF2B5EF4-FFF2-40B4-BE49-F238E27FC236}">
              <a16:creationId xmlns="" xmlns:a16="http://schemas.microsoft.com/office/drawing/2014/main" id="{00000000-0008-0000-01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7" name="Picture 17" hidden="1">
          <a:extLst>
            <a:ext uri="{FF2B5EF4-FFF2-40B4-BE49-F238E27FC236}">
              <a16:creationId xmlns="" xmlns:a16="http://schemas.microsoft.com/office/drawing/2014/main" id="{00000000-0008-0000-01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8" name="Picture 16" hidden="1">
          <a:extLst>
            <a:ext uri="{FF2B5EF4-FFF2-40B4-BE49-F238E27FC236}">
              <a16:creationId xmlns="" xmlns:a16="http://schemas.microsoft.com/office/drawing/2014/main" id="{00000000-0008-0000-01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9" name="Picture 17" hidden="1">
          <a:extLst>
            <a:ext uri="{FF2B5EF4-FFF2-40B4-BE49-F238E27FC236}">
              <a16:creationId xmlns="" xmlns:a16="http://schemas.microsoft.com/office/drawing/2014/main" id="{00000000-0008-0000-01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0" name="Picture 16" hidden="1">
          <a:extLst>
            <a:ext uri="{FF2B5EF4-FFF2-40B4-BE49-F238E27FC236}">
              <a16:creationId xmlns="" xmlns:a16="http://schemas.microsoft.com/office/drawing/2014/main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1" name="Picture 17" hidden="1">
          <a:extLst>
            <a:ext uri="{FF2B5EF4-FFF2-40B4-BE49-F238E27FC236}">
              <a16:creationId xmlns="" xmlns:a16="http://schemas.microsoft.com/office/drawing/2014/main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2" name="Picture 16" hidden="1">
          <a:extLst>
            <a:ext uri="{FF2B5EF4-FFF2-40B4-BE49-F238E27FC236}">
              <a16:creationId xmlns="" xmlns:a16="http://schemas.microsoft.com/office/drawing/2014/main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3" name="Picture 17" hidden="1">
          <a:extLst>
            <a:ext uri="{FF2B5EF4-FFF2-40B4-BE49-F238E27FC236}">
              <a16:creationId xmlns="" xmlns:a16="http://schemas.microsoft.com/office/drawing/2014/main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4" name="Picture 16" hidden="1">
          <a:extLst>
            <a:ext uri="{FF2B5EF4-FFF2-40B4-BE49-F238E27FC236}">
              <a16:creationId xmlns="" xmlns:a16="http://schemas.microsoft.com/office/drawing/2014/main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5" name="Picture 17" hidden="1">
          <a:extLst>
            <a:ext uri="{FF2B5EF4-FFF2-40B4-BE49-F238E27FC236}">
              <a16:creationId xmlns="" xmlns:a16="http://schemas.microsoft.com/office/drawing/2014/main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6" name="Picture 16" hidden="1">
          <a:extLst>
            <a:ext uri="{FF2B5EF4-FFF2-40B4-BE49-F238E27FC236}">
              <a16:creationId xmlns="" xmlns:a16="http://schemas.microsoft.com/office/drawing/2014/main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7" name="Picture 17" hidden="1">
          <a:extLst>
            <a:ext uri="{FF2B5EF4-FFF2-40B4-BE49-F238E27FC236}">
              <a16:creationId xmlns="" xmlns:a16="http://schemas.microsoft.com/office/drawing/2014/main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8" name="Picture 16" hidden="1">
          <a:extLst>
            <a:ext uri="{FF2B5EF4-FFF2-40B4-BE49-F238E27FC236}">
              <a16:creationId xmlns="" xmlns:a16="http://schemas.microsoft.com/office/drawing/2014/main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9" name="Picture 17" hidden="1">
          <a:extLst>
            <a:ext uri="{FF2B5EF4-FFF2-40B4-BE49-F238E27FC236}">
              <a16:creationId xmlns="" xmlns:a16="http://schemas.microsoft.com/office/drawing/2014/main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0" name="Picture 16" hidden="1">
          <a:extLst>
            <a:ext uri="{FF2B5EF4-FFF2-40B4-BE49-F238E27FC236}">
              <a16:creationId xmlns="" xmlns:a16="http://schemas.microsoft.com/office/drawing/2014/main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1" name="Picture 17" hidden="1">
          <a:extLst>
            <a:ext uri="{FF2B5EF4-FFF2-40B4-BE49-F238E27FC236}">
              <a16:creationId xmlns="" xmlns:a16="http://schemas.microsoft.com/office/drawing/2014/main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2" name="Picture 16" hidden="1">
          <a:extLst>
            <a:ext uri="{FF2B5EF4-FFF2-40B4-BE49-F238E27FC236}">
              <a16:creationId xmlns="" xmlns:a16="http://schemas.microsoft.com/office/drawing/2014/main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3" name="Picture 17" hidden="1">
          <a:extLst>
            <a:ext uri="{FF2B5EF4-FFF2-40B4-BE49-F238E27FC236}">
              <a16:creationId xmlns="" xmlns:a16="http://schemas.microsoft.com/office/drawing/2014/main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4" name="Picture 16" hidden="1">
          <a:extLst>
            <a:ext uri="{FF2B5EF4-FFF2-40B4-BE49-F238E27FC236}">
              <a16:creationId xmlns="" xmlns:a16="http://schemas.microsoft.com/office/drawing/2014/main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5" name="Picture 17" hidden="1">
          <a:extLst>
            <a:ext uri="{FF2B5EF4-FFF2-40B4-BE49-F238E27FC236}">
              <a16:creationId xmlns="" xmlns:a16="http://schemas.microsoft.com/office/drawing/2014/main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6" name="Picture 16" hidden="1">
          <a:extLst>
            <a:ext uri="{FF2B5EF4-FFF2-40B4-BE49-F238E27FC236}">
              <a16:creationId xmlns="" xmlns:a16="http://schemas.microsoft.com/office/drawing/2014/main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7" name="Picture 17" hidden="1">
          <a:extLst>
            <a:ext uri="{FF2B5EF4-FFF2-40B4-BE49-F238E27FC236}">
              <a16:creationId xmlns="" xmlns:a16="http://schemas.microsoft.com/office/drawing/2014/main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8" name="Picture 16" hidden="1">
          <a:extLst>
            <a:ext uri="{FF2B5EF4-FFF2-40B4-BE49-F238E27FC236}">
              <a16:creationId xmlns="" xmlns:a16="http://schemas.microsoft.com/office/drawing/2014/main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9" name="Picture 17" hidden="1">
          <a:extLst>
            <a:ext uri="{FF2B5EF4-FFF2-40B4-BE49-F238E27FC236}">
              <a16:creationId xmlns="" xmlns:a16="http://schemas.microsoft.com/office/drawing/2014/main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0" name="Picture 16" hidden="1">
          <a:extLst>
            <a:ext uri="{FF2B5EF4-FFF2-40B4-BE49-F238E27FC236}">
              <a16:creationId xmlns="" xmlns:a16="http://schemas.microsoft.com/office/drawing/2014/main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1" name="Picture 17" hidden="1">
          <a:extLst>
            <a:ext uri="{FF2B5EF4-FFF2-40B4-BE49-F238E27FC236}">
              <a16:creationId xmlns="" xmlns:a16="http://schemas.microsoft.com/office/drawing/2014/main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2" name="Picture 16" hidden="1">
          <a:extLst>
            <a:ext uri="{FF2B5EF4-FFF2-40B4-BE49-F238E27FC236}">
              <a16:creationId xmlns="" xmlns:a16="http://schemas.microsoft.com/office/drawing/2014/main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3" name="Picture 17" hidden="1">
          <a:extLst>
            <a:ext uri="{FF2B5EF4-FFF2-40B4-BE49-F238E27FC236}">
              <a16:creationId xmlns="" xmlns:a16="http://schemas.microsoft.com/office/drawing/2014/main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4" name="Picture 16" hidden="1">
          <a:extLst>
            <a:ext uri="{FF2B5EF4-FFF2-40B4-BE49-F238E27FC236}">
              <a16:creationId xmlns="" xmlns:a16="http://schemas.microsoft.com/office/drawing/2014/main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5" name="Picture 17" hidden="1">
          <a:extLst>
            <a:ext uri="{FF2B5EF4-FFF2-40B4-BE49-F238E27FC236}">
              <a16:creationId xmlns="" xmlns:a16="http://schemas.microsoft.com/office/drawing/2014/main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6" name="Picture 16" hidden="1">
          <a:extLst>
            <a:ext uri="{FF2B5EF4-FFF2-40B4-BE49-F238E27FC236}">
              <a16:creationId xmlns="" xmlns:a16="http://schemas.microsoft.com/office/drawing/2014/main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7" name="Picture 17" hidden="1">
          <a:extLst>
            <a:ext uri="{FF2B5EF4-FFF2-40B4-BE49-F238E27FC236}">
              <a16:creationId xmlns="" xmlns:a16="http://schemas.microsoft.com/office/drawing/2014/main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8" name="Picture 16" hidden="1">
          <a:extLst>
            <a:ext uri="{FF2B5EF4-FFF2-40B4-BE49-F238E27FC236}">
              <a16:creationId xmlns="" xmlns:a16="http://schemas.microsoft.com/office/drawing/2014/main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9" name="Picture 17" hidden="1">
          <a:extLst>
            <a:ext uri="{FF2B5EF4-FFF2-40B4-BE49-F238E27FC236}">
              <a16:creationId xmlns="" xmlns:a16="http://schemas.microsoft.com/office/drawing/2014/main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0" name="Picture 16" hidden="1">
          <a:extLst>
            <a:ext uri="{FF2B5EF4-FFF2-40B4-BE49-F238E27FC236}">
              <a16:creationId xmlns="" xmlns:a16="http://schemas.microsoft.com/office/drawing/2014/main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1" name="Picture 17" hidden="1">
          <a:extLst>
            <a:ext uri="{FF2B5EF4-FFF2-40B4-BE49-F238E27FC236}">
              <a16:creationId xmlns="" xmlns:a16="http://schemas.microsoft.com/office/drawing/2014/main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2" name="Picture 16" hidden="1">
          <a:extLst>
            <a:ext uri="{FF2B5EF4-FFF2-40B4-BE49-F238E27FC236}">
              <a16:creationId xmlns="" xmlns:a16="http://schemas.microsoft.com/office/drawing/2014/main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3" name="Picture 17" hidden="1">
          <a:extLst>
            <a:ext uri="{FF2B5EF4-FFF2-40B4-BE49-F238E27FC236}">
              <a16:creationId xmlns="" xmlns:a16="http://schemas.microsoft.com/office/drawing/2014/main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4" name="Picture 16" hidden="1">
          <a:extLst>
            <a:ext uri="{FF2B5EF4-FFF2-40B4-BE49-F238E27FC236}">
              <a16:creationId xmlns="" xmlns:a16="http://schemas.microsoft.com/office/drawing/2014/main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5" name="Picture 17" hidden="1">
          <a:extLst>
            <a:ext uri="{FF2B5EF4-FFF2-40B4-BE49-F238E27FC236}">
              <a16:creationId xmlns="" xmlns:a16="http://schemas.microsoft.com/office/drawing/2014/main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6" name="Picture 16" hidden="1">
          <a:extLst>
            <a:ext uri="{FF2B5EF4-FFF2-40B4-BE49-F238E27FC236}">
              <a16:creationId xmlns="" xmlns:a16="http://schemas.microsoft.com/office/drawing/2014/main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7" name="Picture 17" hidden="1">
          <a:extLst>
            <a:ext uri="{FF2B5EF4-FFF2-40B4-BE49-F238E27FC236}">
              <a16:creationId xmlns="" xmlns:a16="http://schemas.microsoft.com/office/drawing/2014/main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8" name="Picture 16" hidden="1">
          <a:extLst>
            <a:ext uri="{FF2B5EF4-FFF2-40B4-BE49-F238E27FC236}">
              <a16:creationId xmlns="" xmlns:a16="http://schemas.microsoft.com/office/drawing/2014/main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9" name="Picture 17" hidden="1">
          <a:extLst>
            <a:ext uri="{FF2B5EF4-FFF2-40B4-BE49-F238E27FC236}">
              <a16:creationId xmlns="" xmlns:a16="http://schemas.microsoft.com/office/drawing/2014/main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0" name="Picture 16" hidden="1">
          <a:extLst>
            <a:ext uri="{FF2B5EF4-FFF2-40B4-BE49-F238E27FC236}">
              <a16:creationId xmlns="" xmlns:a16="http://schemas.microsoft.com/office/drawing/2014/main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1" name="Picture 17" hidden="1">
          <a:extLst>
            <a:ext uri="{FF2B5EF4-FFF2-40B4-BE49-F238E27FC236}">
              <a16:creationId xmlns="" xmlns:a16="http://schemas.microsoft.com/office/drawing/2014/main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2" name="Picture 16" hidden="1">
          <a:extLst>
            <a:ext uri="{FF2B5EF4-FFF2-40B4-BE49-F238E27FC236}">
              <a16:creationId xmlns="" xmlns:a16="http://schemas.microsoft.com/office/drawing/2014/main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3" name="Picture 17" hidden="1">
          <a:extLst>
            <a:ext uri="{FF2B5EF4-FFF2-40B4-BE49-F238E27FC236}">
              <a16:creationId xmlns="" xmlns:a16="http://schemas.microsoft.com/office/drawing/2014/main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4" name="Picture 16" hidden="1">
          <a:extLst>
            <a:ext uri="{FF2B5EF4-FFF2-40B4-BE49-F238E27FC236}">
              <a16:creationId xmlns="" xmlns:a16="http://schemas.microsoft.com/office/drawing/2014/main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5" name="Picture 17" hidden="1">
          <a:extLst>
            <a:ext uri="{FF2B5EF4-FFF2-40B4-BE49-F238E27FC236}">
              <a16:creationId xmlns="" xmlns:a16="http://schemas.microsoft.com/office/drawing/2014/main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6" name="Picture 16" hidden="1">
          <a:extLst>
            <a:ext uri="{FF2B5EF4-FFF2-40B4-BE49-F238E27FC236}">
              <a16:creationId xmlns="" xmlns:a16="http://schemas.microsoft.com/office/drawing/2014/main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7" name="Picture 17" hidden="1">
          <a:extLst>
            <a:ext uri="{FF2B5EF4-FFF2-40B4-BE49-F238E27FC236}">
              <a16:creationId xmlns="" xmlns:a16="http://schemas.microsoft.com/office/drawing/2014/main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8" name="Picture 16" hidden="1">
          <a:extLst>
            <a:ext uri="{FF2B5EF4-FFF2-40B4-BE49-F238E27FC236}">
              <a16:creationId xmlns="" xmlns:a16="http://schemas.microsoft.com/office/drawing/2014/main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9" name="Picture 17" hidden="1">
          <a:extLst>
            <a:ext uri="{FF2B5EF4-FFF2-40B4-BE49-F238E27FC236}">
              <a16:creationId xmlns="" xmlns:a16="http://schemas.microsoft.com/office/drawing/2014/main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0" name="Picture 16" hidden="1">
          <a:extLst>
            <a:ext uri="{FF2B5EF4-FFF2-40B4-BE49-F238E27FC236}">
              <a16:creationId xmlns="" xmlns:a16="http://schemas.microsoft.com/office/drawing/2014/main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1" name="Picture 17" hidden="1">
          <a:extLst>
            <a:ext uri="{FF2B5EF4-FFF2-40B4-BE49-F238E27FC236}">
              <a16:creationId xmlns="" xmlns:a16="http://schemas.microsoft.com/office/drawing/2014/main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2" name="Picture 16" hidden="1">
          <a:extLst>
            <a:ext uri="{FF2B5EF4-FFF2-40B4-BE49-F238E27FC236}">
              <a16:creationId xmlns="" xmlns:a16="http://schemas.microsoft.com/office/drawing/2014/main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3" name="Picture 17" hidden="1">
          <a:extLst>
            <a:ext uri="{FF2B5EF4-FFF2-40B4-BE49-F238E27FC236}">
              <a16:creationId xmlns="" xmlns:a16="http://schemas.microsoft.com/office/drawing/2014/main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4" name="Picture 16" hidden="1">
          <a:extLst>
            <a:ext uri="{FF2B5EF4-FFF2-40B4-BE49-F238E27FC236}">
              <a16:creationId xmlns="" xmlns:a16="http://schemas.microsoft.com/office/drawing/2014/main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5" name="Picture 17" hidden="1">
          <a:extLst>
            <a:ext uri="{FF2B5EF4-FFF2-40B4-BE49-F238E27FC236}">
              <a16:creationId xmlns="" xmlns:a16="http://schemas.microsoft.com/office/drawing/2014/main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6" name="Picture 16" hidden="1">
          <a:extLst>
            <a:ext uri="{FF2B5EF4-FFF2-40B4-BE49-F238E27FC236}">
              <a16:creationId xmlns="" xmlns:a16="http://schemas.microsoft.com/office/drawing/2014/main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7" name="Picture 17" hidden="1">
          <a:extLst>
            <a:ext uri="{FF2B5EF4-FFF2-40B4-BE49-F238E27FC236}">
              <a16:creationId xmlns="" xmlns:a16="http://schemas.microsoft.com/office/drawing/2014/main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8" name="Picture 16" hidden="1">
          <a:extLst>
            <a:ext uri="{FF2B5EF4-FFF2-40B4-BE49-F238E27FC236}">
              <a16:creationId xmlns="" xmlns:a16="http://schemas.microsoft.com/office/drawing/2014/main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9" name="Picture 17" hidden="1">
          <a:extLst>
            <a:ext uri="{FF2B5EF4-FFF2-40B4-BE49-F238E27FC236}">
              <a16:creationId xmlns="" xmlns:a16="http://schemas.microsoft.com/office/drawing/2014/main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0" name="Picture 16" hidden="1">
          <a:extLst>
            <a:ext uri="{FF2B5EF4-FFF2-40B4-BE49-F238E27FC236}">
              <a16:creationId xmlns="" xmlns:a16="http://schemas.microsoft.com/office/drawing/2014/main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1" name="Picture 17" hidden="1">
          <a:extLst>
            <a:ext uri="{FF2B5EF4-FFF2-40B4-BE49-F238E27FC236}">
              <a16:creationId xmlns="" xmlns:a16="http://schemas.microsoft.com/office/drawing/2014/main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2" name="Picture 16" hidden="1">
          <a:extLst>
            <a:ext uri="{FF2B5EF4-FFF2-40B4-BE49-F238E27FC236}">
              <a16:creationId xmlns="" xmlns:a16="http://schemas.microsoft.com/office/drawing/2014/main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3" name="Picture 17" hidden="1">
          <a:extLst>
            <a:ext uri="{FF2B5EF4-FFF2-40B4-BE49-F238E27FC236}">
              <a16:creationId xmlns="" xmlns:a16="http://schemas.microsoft.com/office/drawing/2014/main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4" name="Picture 16" hidden="1">
          <a:extLst>
            <a:ext uri="{FF2B5EF4-FFF2-40B4-BE49-F238E27FC236}">
              <a16:creationId xmlns="" xmlns:a16="http://schemas.microsoft.com/office/drawing/2014/main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5" name="Picture 17" hidden="1">
          <a:extLst>
            <a:ext uri="{FF2B5EF4-FFF2-40B4-BE49-F238E27FC236}">
              <a16:creationId xmlns="" xmlns:a16="http://schemas.microsoft.com/office/drawing/2014/main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6" name="Picture 16" hidden="1">
          <a:extLst>
            <a:ext uri="{FF2B5EF4-FFF2-40B4-BE49-F238E27FC236}">
              <a16:creationId xmlns="" xmlns:a16="http://schemas.microsoft.com/office/drawing/2014/main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7" name="Picture 17" hidden="1">
          <a:extLst>
            <a:ext uri="{FF2B5EF4-FFF2-40B4-BE49-F238E27FC236}">
              <a16:creationId xmlns="" xmlns:a16="http://schemas.microsoft.com/office/drawing/2014/main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8" name="Picture 16" hidden="1">
          <a:extLst>
            <a:ext uri="{FF2B5EF4-FFF2-40B4-BE49-F238E27FC236}">
              <a16:creationId xmlns="" xmlns:a16="http://schemas.microsoft.com/office/drawing/2014/main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9" name="Picture 17" hidden="1">
          <a:extLst>
            <a:ext uri="{FF2B5EF4-FFF2-40B4-BE49-F238E27FC236}">
              <a16:creationId xmlns="" xmlns:a16="http://schemas.microsoft.com/office/drawing/2014/main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0" name="Picture 16" hidden="1">
          <a:extLst>
            <a:ext uri="{FF2B5EF4-FFF2-40B4-BE49-F238E27FC236}">
              <a16:creationId xmlns="" xmlns:a16="http://schemas.microsoft.com/office/drawing/2014/main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1" name="Picture 17" hidden="1">
          <a:extLst>
            <a:ext uri="{FF2B5EF4-FFF2-40B4-BE49-F238E27FC236}">
              <a16:creationId xmlns="" xmlns:a16="http://schemas.microsoft.com/office/drawing/2014/main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2" name="Picture 16" hidden="1">
          <a:extLst>
            <a:ext uri="{FF2B5EF4-FFF2-40B4-BE49-F238E27FC236}">
              <a16:creationId xmlns="" xmlns:a16="http://schemas.microsoft.com/office/drawing/2014/main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3" name="Picture 17" hidden="1">
          <a:extLst>
            <a:ext uri="{FF2B5EF4-FFF2-40B4-BE49-F238E27FC236}">
              <a16:creationId xmlns="" xmlns:a16="http://schemas.microsoft.com/office/drawing/2014/main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4" name="Picture 16" hidden="1">
          <a:extLst>
            <a:ext uri="{FF2B5EF4-FFF2-40B4-BE49-F238E27FC236}">
              <a16:creationId xmlns="" xmlns:a16="http://schemas.microsoft.com/office/drawing/2014/main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5" name="Picture 17" hidden="1">
          <a:extLst>
            <a:ext uri="{FF2B5EF4-FFF2-40B4-BE49-F238E27FC236}">
              <a16:creationId xmlns="" xmlns:a16="http://schemas.microsoft.com/office/drawing/2014/main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6" name="Picture 16" hidden="1">
          <a:extLst>
            <a:ext uri="{FF2B5EF4-FFF2-40B4-BE49-F238E27FC236}">
              <a16:creationId xmlns="" xmlns:a16="http://schemas.microsoft.com/office/drawing/2014/main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7" name="Picture 17" hidden="1">
          <a:extLst>
            <a:ext uri="{FF2B5EF4-FFF2-40B4-BE49-F238E27FC236}">
              <a16:creationId xmlns="" xmlns:a16="http://schemas.microsoft.com/office/drawing/2014/main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8" name="Picture 16" hidden="1">
          <a:extLst>
            <a:ext uri="{FF2B5EF4-FFF2-40B4-BE49-F238E27FC236}">
              <a16:creationId xmlns="" xmlns:a16="http://schemas.microsoft.com/office/drawing/2014/main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9" name="Picture 17" hidden="1">
          <a:extLst>
            <a:ext uri="{FF2B5EF4-FFF2-40B4-BE49-F238E27FC236}">
              <a16:creationId xmlns="" xmlns:a16="http://schemas.microsoft.com/office/drawing/2014/main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0" name="Picture 16" hidden="1">
          <a:extLst>
            <a:ext uri="{FF2B5EF4-FFF2-40B4-BE49-F238E27FC236}">
              <a16:creationId xmlns="" xmlns:a16="http://schemas.microsoft.com/office/drawing/2014/main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1" name="Picture 17" hidden="1">
          <a:extLst>
            <a:ext uri="{FF2B5EF4-FFF2-40B4-BE49-F238E27FC236}">
              <a16:creationId xmlns="" xmlns:a16="http://schemas.microsoft.com/office/drawing/2014/main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2" name="Picture 16" hidden="1">
          <a:extLst>
            <a:ext uri="{FF2B5EF4-FFF2-40B4-BE49-F238E27FC236}">
              <a16:creationId xmlns="" xmlns:a16="http://schemas.microsoft.com/office/drawing/2014/main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3" name="Picture 17" hidden="1">
          <a:extLst>
            <a:ext uri="{FF2B5EF4-FFF2-40B4-BE49-F238E27FC236}">
              <a16:creationId xmlns="" xmlns:a16="http://schemas.microsoft.com/office/drawing/2014/main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4" name="Picture 16" hidden="1">
          <a:extLst>
            <a:ext uri="{FF2B5EF4-FFF2-40B4-BE49-F238E27FC236}">
              <a16:creationId xmlns="" xmlns:a16="http://schemas.microsoft.com/office/drawing/2014/main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5" name="Picture 17" hidden="1">
          <a:extLst>
            <a:ext uri="{FF2B5EF4-FFF2-40B4-BE49-F238E27FC236}">
              <a16:creationId xmlns="" xmlns:a16="http://schemas.microsoft.com/office/drawing/2014/main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6" name="Picture 16" hidden="1">
          <a:extLst>
            <a:ext uri="{FF2B5EF4-FFF2-40B4-BE49-F238E27FC236}">
              <a16:creationId xmlns="" xmlns:a16="http://schemas.microsoft.com/office/drawing/2014/main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7" name="Picture 17" hidden="1">
          <a:extLst>
            <a:ext uri="{FF2B5EF4-FFF2-40B4-BE49-F238E27FC236}">
              <a16:creationId xmlns="" xmlns:a16="http://schemas.microsoft.com/office/drawing/2014/main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8" name="Picture 16" hidden="1">
          <a:extLst>
            <a:ext uri="{FF2B5EF4-FFF2-40B4-BE49-F238E27FC236}">
              <a16:creationId xmlns="" xmlns:a16="http://schemas.microsoft.com/office/drawing/2014/main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9" name="Picture 17" hidden="1">
          <a:extLst>
            <a:ext uri="{FF2B5EF4-FFF2-40B4-BE49-F238E27FC236}">
              <a16:creationId xmlns="" xmlns:a16="http://schemas.microsoft.com/office/drawing/2014/main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60" name="Picture 16" hidden="1">
          <a:extLst>
            <a:ext uri="{FF2B5EF4-FFF2-40B4-BE49-F238E27FC236}">
              <a16:creationId xmlns="" xmlns:a16="http://schemas.microsoft.com/office/drawing/2014/main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61" name="Picture 17" hidden="1">
          <a:extLst>
            <a:ext uri="{FF2B5EF4-FFF2-40B4-BE49-F238E27FC236}">
              <a16:creationId xmlns="" xmlns:a16="http://schemas.microsoft.com/office/drawing/2014/main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2" name="Picture 16" hidden="1">
          <a:extLst>
            <a:ext uri="{FF2B5EF4-FFF2-40B4-BE49-F238E27FC236}">
              <a16:creationId xmlns="" xmlns:a16="http://schemas.microsoft.com/office/drawing/2014/main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3" name="Picture 17" hidden="1">
          <a:extLst>
            <a:ext uri="{FF2B5EF4-FFF2-40B4-BE49-F238E27FC236}">
              <a16:creationId xmlns="" xmlns:a16="http://schemas.microsoft.com/office/drawing/2014/main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4" name="Picture 16" hidden="1">
          <a:extLst>
            <a:ext uri="{FF2B5EF4-FFF2-40B4-BE49-F238E27FC236}">
              <a16:creationId xmlns="" xmlns:a16="http://schemas.microsoft.com/office/drawing/2014/main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5" name="Picture 17" hidden="1">
          <a:extLst>
            <a:ext uri="{FF2B5EF4-FFF2-40B4-BE49-F238E27FC236}">
              <a16:creationId xmlns="" xmlns:a16="http://schemas.microsoft.com/office/drawing/2014/main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6" name="Picture 16" hidden="1">
          <a:extLst>
            <a:ext uri="{FF2B5EF4-FFF2-40B4-BE49-F238E27FC236}">
              <a16:creationId xmlns="" xmlns:a16="http://schemas.microsoft.com/office/drawing/2014/main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7" name="Picture 17" hidden="1">
          <a:extLst>
            <a:ext uri="{FF2B5EF4-FFF2-40B4-BE49-F238E27FC236}">
              <a16:creationId xmlns="" xmlns:a16="http://schemas.microsoft.com/office/drawing/2014/main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8" name="Picture 16" hidden="1">
          <a:extLst>
            <a:ext uri="{FF2B5EF4-FFF2-40B4-BE49-F238E27FC236}">
              <a16:creationId xmlns="" xmlns:a16="http://schemas.microsoft.com/office/drawing/2014/main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9" name="Picture 17" hidden="1">
          <a:extLst>
            <a:ext uri="{FF2B5EF4-FFF2-40B4-BE49-F238E27FC236}">
              <a16:creationId xmlns="" xmlns:a16="http://schemas.microsoft.com/office/drawing/2014/main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0" name="Picture 16" hidden="1">
          <a:extLst>
            <a:ext uri="{FF2B5EF4-FFF2-40B4-BE49-F238E27FC236}">
              <a16:creationId xmlns="" xmlns:a16="http://schemas.microsoft.com/office/drawing/2014/main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1" name="Picture 17" hidden="1">
          <a:extLst>
            <a:ext uri="{FF2B5EF4-FFF2-40B4-BE49-F238E27FC236}">
              <a16:creationId xmlns="" xmlns:a16="http://schemas.microsoft.com/office/drawing/2014/main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2" name="Picture 16" hidden="1">
          <a:extLst>
            <a:ext uri="{FF2B5EF4-FFF2-40B4-BE49-F238E27FC236}">
              <a16:creationId xmlns="" xmlns:a16="http://schemas.microsoft.com/office/drawing/2014/main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3" name="Picture 17" hidden="1">
          <a:extLst>
            <a:ext uri="{FF2B5EF4-FFF2-40B4-BE49-F238E27FC236}">
              <a16:creationId xmlns="" xmlns:a16="http://schemas.microsoft.com/office/drawing/2014/main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4" name="Picture 16" hidden="1">
          <a:extLst>
            <a:ext uri="{FF2B5EF4-FFF2-40B4-BE49-F238E27FC236}">
              <a16:creationId xmlns="" xmlns:a16="http://schemas.microsoft.com/office/drawing/2014/main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5" name="Picture 17" hidden="1">
          <a:extLst>
            <a:ext uri="{FF2B5EF4-FFF2-40B4-BE49-F238E27FC236}">
              <a16:creationId xmlns="" xmlns:a16="http://schemas.microsoft.com/office/drawing/2014/main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6" name="Picture 16" hidden="1">
          <a:extLst>
            <a:ext uri="{FF2B5EF4-FFF2-40B4-BE49-F238E27FC236}">
              <a16:creationId xmlns="" xmlns:a16="http://schemas.microsoft.com/office/drawing/2014/main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7" name="Picture 17" hidden="1">
          <a:extLst>
            <a:ext uri="{FF2B5EF4-FFF2-40B4-BE49-F238E27FC236}">
              <a16:creationId xmlns="" xmlns:a16="http://schemas.microsoft.com/office/drawing/2014/main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8" name="Picture 16" hidden="1">
          <a:extLst>
            <a:ext uri="{FF2B5EF4-FFF2-40B4-BE49-F238E27FC236}">
              <a16:creationId xmlns="" xmlns:a16="http://schemas.microsoft.com/office/drawing/2014/main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9" name="Picture 17" hidden="1">
          <a:extLst>
            <a:ext uri="{FF2B5EF4-FFF2-40B4-BE49-F238E27FC236}">
              <a16:creationId xmlns="" xmlns:a16="http://schemas.microsoft.com/office/drawing/2014/main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0" name="Picture 16" hidden="1">
          <a:extLst>
            <a:ext uri="{FF2B5EF4-FFF2-40B4-BE49-F238E27FC236}">
              <a16:creationId xmlns="" xmlns:a16="http://schemas.microsoft.com/office/drawing/2014/main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1" name="Picture 17" hidden="1">
          <a:extLst>
            <a:ext uri="{FF2B5EF4-FFF2-40B4-BE49-F238E27FC236}">
              <a16:creationId xmlns="" xmlns:a16="http://schemas.microsoft.com/office/drawing/2014/main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2" name="Picture 16" hidden="1">
          <a:extLst>
            <a:ext uri="{FF2B5EF4-FFF2-40B4-BE49-F238E27FC236}">
              <a16:creationId xmlns="" xmlns:a16="http://schemas.microsoft.com/office/drawing/2014/main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3" name="Picture 17" hidden="1">
          <a:extLst>
            <a:ext uri="{FF2B5EF4-FFF2-40B4-BE49-F238E27FC236}">
              <a16:creationId xmlns="" xmlns:a16="http://schemas.microsoft.com/office/drawing/2014/main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4" name="Picture 16" hidden="1">
          <a:extLst>
            <a:ext uri="{FF2B5EF4-FFF2-40B4-BE49-F238E27FC236}">
              <a16:creationId xmlns="" xmlns:a16="http://schemas.microsoft.com/office/drawing/2014/main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5" name="Picture 17" hidden="1">
          <a:extLst>
            <a:ext uri="{FF2B5EF4-FFF2-40B4-BE49-F238E27FC236}">
              <a16:creationId xmlns="" xmlns:a16="http://schemas.microsoft.com/office/drawing/2014/main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6" name="Picture 16" hidden="1">
          <a:extLst>
            <a:ext uri="{FF2B5EF4-FFF2-40B4-BE49-F238E27FC236}">
              <a16:creationId xmlns="" xmlns:a16="http://schemas.microsoft.com/office/drawing/2014/main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7" name="Picture 17" hidden="1">
          <a:extLst>
            <a:ext uri="{FF2B5EF4-FFF2-40B4-BE49-F238E27FC236}">
              <a16:creationId xmlns="" xmlns:a16="http://schemas.microsoft.com/office/drawing/2014/main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8" name="Picture 16" hidden="1">
          <a:extLst>
            <a:ext uri="{FF2B5EF4-FFF2-40B4-BE49-F238E27FC236}">
              <a16:creationId xmlns="" xmlns:a16="http://schemas.microsoft.com/office/drawing/2014/main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9" name="Picture 17" hidden="1">
          <a:extLst>
            <a:ext uri="{FF2B5EF4-FFF2-40B4-BE49-F238E27FC236}">
              <a16:creationId xmlns="" xmlns:a16="http://schemas.microsoft.com/office/drawing/2014/main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0" name="Picture 16" hidden="1">
          <a:extLst>
            <a:ext uri="{FF2B5EF4-FFF2-40B4-BE49-F238E27FC236}">
              <a16:creationId xmlns="" xmlns:a16="http://schemas.microsoft.com/office/drawing/2014/main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1" name="Picture 17" hidden="1">
          <a:extLst>
            <a:ext uri="{FF2B5EF4-FFF2-40B4-BE49-F238E27FC236}">
              <a16:creationId xmlns="" xmlns:a16="http://schemas.microsoft.com/office/drawing/2014/main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2" name="Picture 16" hidden="1">
          <a:extLst>
            <a:ext uri="{FF2B5EF4-FFF2-40B4-BE49-F238E27FC236}">
              <a16:creationId xmlns="" xmlns:a16="http://schemas.microsoft.com/office/drawing/2014/main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3" name="Picture 17" hidden="1">
          <a:extLst>
            <a:ext uri="{FF2B5EF4-FFF2-40B4-BE49-F238E27FC236}">
              <a16:creationId xmlns="" xmlns:a16="http://schemas.microsoft.com/office/drawing/2014/main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4" name="Picture 16" hidden="1">
          <a:extLst>
            <a:ext uri="{FF2B5EF4-FFF2-40B4-BE49-F238E27FC236}">
              <a16:creationId xmlns="" xmlns:a16="http://schemas.microsoft.com/office/drawing/2014/main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5" name="Picture 17" hidden="1">
          <a:extLst>
            <a:ext uri="{FF2B5EF4-FFF2-40B4-BE49-F238E27FC236}">
              <a16:creationId xmlns="" xmlns:a16="http://schemas.microsoft.com/office/drawing/2014/main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6" name="Picture 16" hidden="1">
          <a:extLst>
            <a:ext uri="{FF2B5EF4-FFF2-40B4-BE49-F238E27FC236}">
              <a16:creationId xmlns="" xmlns:a16="http://schemas.microsoft.com/office/drawing/2014/main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7" name="Picture 17" hidden="1">
          <a:extLst>
            <a:ext uri="{FF2B5EF4-FFF2-40B4-BE49-F238E27FC236}">
              <a16:creationId xmlns="" xmlns:a16="http://schemas.microsoft.com/office/drawing/2014/main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8" name="Picture 16" hidden="1">
          <a:extLst>
            <a:ext uri="{FF2B5EF4-FFF2-40B4-BE49-F238E27FC236}">
              <a16:creationId xmlns="" xmlns:a16="http://schemas.microsoft.com/office/drawing/2014/main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9" name="Picture 17" hidden="1">
          <a:extLst>
            <a:ext uri="{FF2B5EF4-FFF2-40B4-BE49-F238E27FC236}">
              <a16:creationId xmlns="" xmlns:a16="http://schemas.microsoft.com/office/drawing/2014/main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0" name="Picture 16" hidden="1">
          <a:extLst>
            <a:ext uri="{FF2B5EF4-FFF2-40B4-BE49-F238E27FC236}">
              <a16:creationId xmlns="" xmlns:a16="http://schemas.microsoft.com/office/drawing/2014/main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1" name="Picture 17" hidden="1">
          <a:extLst>
            <a:ext uri="{FF2B5EF4-FFF2-40B4-BE49-F238E27FC236}">
              <a16:creationId xmlns="" xmlns:a16="http://schemas.microsoft.com/office/drawing/2014/main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2" name="Picture 16" hidden="1">
          <a:extLst>
            <a:ext uri="{FF2B5EF4-FFF2-40B4-BE49-F238E27FC236}">
              <a16:creationId xmlns="" xmlns:a16="http://schemas.microsoft.com/office/drawing/2014/main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3" name="Picture 17" hidden="1">
          <a:extLst>
            <a:ext uri="{FF2B5EF4-FFF2-40B4-BE49-F238E27FC236}">
              <a16:creationId xmlns="" xmlns:a16="http://schemas.microsoft.com/office/drawing/2014/main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4" name="Picture 16" hidden="1">
          <a:extLst>
            <a:ext uri="{FF2B5EF4-FFF2-40B4-BE49-F238E27FC236}">
              <a16:creationId xmlns="" xmlns:a16="http://schemas.microsoft.com/office/drawing/2014/main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5" name="Picture 17" hidden="1">
          <a:extLst>
            <a:ext uri="{FF2B5EF4-FFF2-40B4-BE49-F238E27FC236}">
              <a16:creationId xmlns="" xmlns:a16="http://schemas.microsoft.com/office/drawing/2014/main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6" name="Picture 16" hidden="1">
          <a:extLst>
            <a:ext uri="{FF2B5EF4-FFF2-40B4-BE49-F238E27FC236}">
              <a16:creationId xmlns="" xmlns:a16="http://schemas.microsoft.com/office/drawing/2014/main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7" name="Picture 17" hidden="1">
          <a:extLst>
            <a:ext uri="{FF2B5EF4-FFF2-40B4-BE49-F238E27FC236}">
              <a16:creationId xmlns="" xmlns:a16="http://schemas.microsoft.com/office/drawing/2014/main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8" name="Picture 16" hidden="1">
          <a:extLst>
            <a:ext uri="{FF2B5EF4-FFF2-40B4-BE49-F238E27FC236}">
              <a16:creationId xmlns="" xmlns:a16="http://schemas.microsoft.com/office/drawing/2014/main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9" name="Picture 17" hidden="1">
          <a:extLst>
            <a:ext uri="{FF2B5EF4-FFF2-40B4-BE49-F238E27FC236}">
              <a16:creationId xmlns="" xmlns:a16="http://schemas.microsoft.com/office/drawing/2014/main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0" name="Picture 16" hidden="1">
          <a:extLst>
            <a:ext uri="{FF2B5EF4-FFF2-40B4-BE49-F238E27FC236}">
              <a16:creationId xmlns="" xmlns:a16="http://schemas.microsoft.com/office/drawing/2014/main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1" name="Picture 17" hidden="1">
          <a:extLst>
            <a:ext uri="{FF2B5EF4-FFF2-40B4-BE49-F238E27FC236}">
              <a16:creationId xmlns="" xmlns:a16="http://schemas.microsoft.com/office/drawing/2014/main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2" name="Picture 16" hidden="1">
          <a:extLst>
            <a:ext uri="{FF2B5EF4-FFF2-40B4-BE49-F238E27FC236}">
              <a16:creationId xmlns="" xmlns:a16="http://schemas.microsoft.com/office/drawing/2014/main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3" name="Picture 17" hidden="1">
          <a:extLst>
            <a:ext uri="{FF2B5EF4-FFF2-40B4-BE49-F238E27FC236}">
              <a16:creationId xmlns="" xmlns:a16="http://schemas.microsoft.com/office/drawing/2014/main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4" name="Picture 16" hidden="1">
          <a:extLst>
            <a:ext uri="{FF2B5EF4-FFF2-40B4-BE49-F238E27FC236}">
              <a16:creationId xmlns="" xmlns:a16="http://schemas.microsoft.com/office/drawing/2014/main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5" name="Picture 17" hidden="1">
          <a:extLst>
            <a:ext uri="{FF2B5EF4-FFF2-40B4-BE49-F238E27FC236}">
              <a16:creationId xmlns="" xmlns:a16="http://schemas.microsoft.com/office/drawing/2014/main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6" name="Picture 16" hidden="1">
          <a:extLst>
            <a:ext uri="{FF2B5EF4-FFF2-40B4-BE49-F238E27FC236}">
              <a16:creationId xmlns="" xmlns:a16="http://schemas.microsoft.com/office/drawing/2014/main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7" name="Picture 17" hidden="1">
          <a:extLst>
            <a:ext uri="{FF2B5EF4-FFF2-40B4-BE49-F238E27FC236}">
              <a16:creationId xmlns="" xmlns:a16="http://schemas.microsoft.com/office/drawing/2014/main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8" name="Picture 16" hidden="1">
          <a:extLst>
            <a:ext uri="{FF2B5EF4-FFF2-40B4-BE49-F238E27FC236}">
              <a16:creationId xmlns="" xmlns:a16="http://schemas.microsoft.com/office/drawing/2014/main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9" name="Picture 17" hidden="1">
          <a:extLst>
            <a:ext uri="{FF2B5EF4-FFF2-40B4-BE49-F238E27FC236}">
              <a16:creationId xmlns="" xmlns:a16="http://schemas.microsoft.com/office/drawing/2014/main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0" name="Picture 16" hidden="1">
          <a:extLst>
            <a:ext uri="{FF2B5EF4-FFF2-40B4-BE49-F238E27FC236}">
              <a16:creationId xmlns="" xmlns:a16="http://schemas.microsoft.com/office/drawing/2014/main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1" name="Picture 17" hidden="1">
          <a:extLst>
            <a:ext uri="{FF2B5EF4-FFF2-40B4-BE49-F238E27FC236}">
              <a16:creationId xmlns="" xmlns:a16="http://schemas.microsoft.com/office/drawing/2014/main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2" name="Picture 16" hidden="1">
          <a:extLst>
            <a:ext uri="{FF2B5EF4-FFF2-40B4-BE49-F238E27FC236}">
              <a16:creationId xmlns="" xmlns:a16="http://schemas.microsoft.com/office/drawing/2014/main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3" name="Picture 17" hidden="1">
          <a:extLst>
            <a:ext uri="{FF2B5EF4-FFF2-40B4-BE49-F238E27FC236}">
              <a16:creationId xmlns="" xmlns:a16="http://schemas.microsoft.com/office/drawing/2014/main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4" name="Picture 16" hidden="1">
          <a:extLst>
            <a:ext uri="{FF2B5EF4-FFF2-40B4-BE49-F238E27FC236}">
              <a16:creationId xmlns="" xmlns:a16="http://schemas.microsoft.com/office/drawing/2014/main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5" name="Picture 17" hidden="1">
          <a:extLst>
            <a:ext uri="{FF2B5EF4-FFF2-40B4-BE49-F238E27FC236}">
              <a16:creationId xmlns="" xmlns:a16="http://schemas.microsoft.com/office/drawing/2014/main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6" name="Picture 16" hidden="1">
          <a:extLst>
            <a:ext uri="{FF2B5EF4-FFF2-40B4-BE49-F238E27FC236}">
              <a16:creationId xmlns="" xmlns:a16="http://schemas.microsoft.com/office/drawing/2014/main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7" name="Picture 17" hidden="1">
          <a:extLst>
            <a:ext uri="{FF2B5EF4-FFF2-40B4-BE49-F238E27FC236}">
              <a16:creationId xmlns="" xmlns:a16="http://schemas.microsoft.com/office/drawing/2014/main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8" name="Picture 16" hidden="1">
          <a:extLst>
            <a:ext uri="{FF2B5EF4-FFF2-40B4-BE49-F238E27FC236}">
              <a16:creationId xmlns="" xmlns:a16="http://schemas.microsoft.com/office/drawing/2014/main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9" name="Picture 17" hidden="1">
          <a:extLst>
            <a:ext uri="{FF2B5EF4-FFF2-40B4-BE49-F238E27FC236}">
              <a16:creationId xmlns="" xmlns:a16="http://schemas.microsoft.com/office/drawing/2014/main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0" name="Picture 16" hidden="1">
          <a:extLst>
            <a:ext uri="{FF2B5EF4-FFF2-40B4-BE49-F238E27FC236}">
              <a16:creationId xmlns="" xmlns:a16="http://schemas.microsoft.com/office/drawing/2014/main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1" name="Picture 17" hidden="1">
          <a:extLst>
            <a:ext uri="{FF2B5EF4-FFF2-40B4-BE49-F238E27FC236}">
              <a16:creationId xmlns="" xmlns:a16="http://schemas.microsoft.com/office/drawing/2014/main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2" name="Picture 16" hidden="1">
          <a:extLst>
            <a:ext uri="{FF2B5EF4-FFF2-40B4-BE49-F238E27FC236}">
              <a16:creationId xmlns="" xmlns:a16="http://schemas.microsoft.com/office/drawing/2014/main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3" name="Picture 17" hidden="1">
          <a:extLst>
            <a:ext uri="{FF2B5EF4-FFF2-40B4-BE49-F238E27FC236}">
              <a16:creationId xmlns="" xmlns:a16="http://schemas.microsoft.com/office/drawing/2014/main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4" name="Picture 16" hidden="1">
          <a:extLst>
            <a:ext uri="{FF2B5EF4-FFF2-40B4-BE49-F238E27FC236}">
              <a16:creationId xmlns="" xmlns:a16="http://schemas.microsoft.com/office/drawing/2014/main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5" name="Picture 17" hidden="1">
          <a:extLst>
            <a:ext uri="{FF2B5EF4-FFF2-40B4-BE49-F238E27FC236}">
              <a16:creationId xmlns="" xmlns:a16="http://schemas.microsoft.com/office/drawing/2014/main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6" name="Picture 16" hidden="1">
          <a:extLst>
            <a:ext uri="{FF2B5EF4-FFF2-40B4-BE49-F238E27FC236}">
              <a16:creationId xmlns="" xmlns:a16="http://schemas.microsoft.com/office/drawing/2014/main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7" name="Picture 17" hidden="1">
          <a:extLst>
            <a:ext uri="{FF2B5EF4-FFF2-40B4-BE49-F238E27FC236}">
              <a16:creationId xmlns="" xmlns:a16="http://schemas.microsoft.com/office/drawing/2014/main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38" name="Picture 16" hidden="1">
          <a:extLst>
            <a:ext uri="{FF2B5EF4-FFF2-40B4-BE49-F238E27FC236}">
              <a16:creationId xmlns="" xmlns:a16="http://schemas.microsoft.com/office/drawing/2014/main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39" name="Picture 17" hidden="1">
          <a:extLst>
            <a:ext uri="{FF2B5EF4-FFF2-40B4-BE49-F238E27FC236}">
              <a16:creationId xmlns="" xmlns:a16="http://schemas.microsoft.com/office/drawing/2014/main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40" name="Picture 16" hidden="1">
          <a:extLst>
            <a:ext uri="{FF2B5EF4-FFF2-40B4-BE49-F238E27FC236}">
              <a16:creationId xmlns="" xmlns:a16="http://schemas.microsoft.com/office/drawing/2014/main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41" name="Picture 17" hidden="1">
          <a:extLst>
            <a:ext uri="{FF2B5EF4-FFF2-40B4-BE49-F238E27FC236}">
              <a16:creationId xmlns="" xmlns:a16="http://schemas.microsoft.com/office/drawing/2014/main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2" name="Picture 16" hidden="1">
          <a:extLst>
            <a:ext uri="{FF2B5EF4-FFF2-40B4-BE49-F238E27FC236}">
              <a16:creationId xmlns="" xmlns:a16="http://schemas.microsoft.com/office/drawing/2014/main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3" name="Picture 17" hidden="1">
          <a:extLst>
            <a:ext uri="{FF2B5EF4-FFF2-40B4-BE49-F238E27FC236}">
              <a16:creationId xmlns="" xmlns:a16="http://schemas.microsoft.com/office/drawing/2014/main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4" name="Picture 16" hidden="1">
          <a:extLst>
            <a:ext uri="{FF2B5EF4-FFF2-40B4-BE49-F238E27FC236}">
              <a16:creationId xmlns="" xmlns:a16="http://schemas.microsoft.com/office/drawing/2014/main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5" name="Picture 17" hidden="1">
          <a:extLst>
            <a:ext uri="{FF2B5EF4-FFF2-40B4-BE49-F238E27FC236}">
              <a16:creationId xmlns="" xmlns:a16="http://schemas.microsoft.com/office/drawing/2014/main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6" name="Picture 16" hidden="1">
          <a:extLst>
            <a:ext uri="{FF2B5EF4-FFF2-40B4-BE49-F238E27FC236}">
              <a16:creationId xmlns="" xmlns:a16="http://schemas.microsoft.com/office/drawing/2014/main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7" name="Picture 17" hidden="1">
          <a:extLst>
            <a:ext uri="{FF2B5EF4-FFF2-40B4-BE49-F238E27FC236}">
              <a16:creationId xmlns="" xmlns:a16="http://schemas.microsoft.com/office/drawing/2014/main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8" name="Picture 16" hidden="1">
          <a:extLst>
            <a:ext uri="{FF2B5EF4-FFF2-40B4-BE49-F238E27FC236}">
              <a16:creationId xmlns="" xmlns:a16="http://schemas.microsoft.com/office/drawing/2014/main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9" name="Picture 17" hidden="1">
          <a:extLst>
            <a:ext uri="{FF2B5EF4-FFF2-40B4-BE49-F238E27FC236}">
              <a16:creationId xmlns="" xmlns:a16="http://schemas.microsoft.com/office/drawing/2014/main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0" name="Picture 16" hidden="1">
          <a:extLst>
            <a:ext uri="{FF2B5EF4-FFF2-40B4-BE49-F238E27FC236}">
              <a16:creationId xmlns="" xmlns:a16="http://schemas.microsoft.com/office/drawing/2014/main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1" name="Picture 17" hidden="1">
          <a:extLst>
            <a:ext uri="{FF2B5EF4-FFF2-40B4-BE49-F238E27FC236}">
              <a16:creationId xmlns="" xmlns:a16="http://schemas.microsoft.com/office/drawing/2014/main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2" name="Picture 16" hidden="1">
          <a:extLst>
            <a:ext uri="{FF2B5EF4-FFF2-40B4-BE49-F238E27FC236}">
              <a16:creationId xmlns="" xmlns:a16="http://schemas.microsoft.com/office/drawing/2014/main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3" name="Picture 17" hidden="1">
          <a:extLst>
            <a:ext uri="{FF2B5EF4-FFF2-40B4-BE49-F238E27FC236}">
              <a16:creationId xmlns="" xmlns:a16="http://schemas.microsoft.com/office/drawing/2014/main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4" name="Picture 16" hidden="1">
          <a:extLst>
            <a:ext uri="{FF2B5EF4-FFF2-40B4-BE49-F238E27FC236}">
              <a16:creationId xmlns="" xmlns:a16="http://schemas.microsoft.com/office/drawing/2014/main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5" name="Picture 17" hidden="1">
          <a:extLst>
            <a:ext uri="{FF2B5EF4-FFF2-40B4-BE49-F238E27FC236}">
              <a16:creationId xmlns="" xmlns:a16="http://schemas.microsoft.com/office/drawing/2014/main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6" name="Picture 16" hidden="1">
          <a:extLst>
            <a:ext uri="{FF2B5EF4-FFF2-40B4-BE49-F238E27FC236}">
              <a16:creationId xmlns="" xmlns:a16="http://schemas.microsoft.com/office/drawing/2014/main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7" name="Picture 17" hidden="1">
          <a:extLst>
            <a:ext uri="{FF2B5EF4-FFF2-40B4-BE49-F238E27FC236}">
              <a16:creationId xmlns="" xmlns:a16="http://schemas.microsoft.com/office/drawing/2014/main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8" name="Picture 16" hidden="1">
          <a:extLst>
            <a:ext uri="{FF2B5EF4-FFF2-40B4-BE49-F238E27FC236}">
              <a16:creationId xmlns="" xmlns:a16="http://schemas.microsoft.com/office/drawing/2014/main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9" name="Picture 17" hidden="1">
          <a:extLst>
            <a:ext uri="{FF2B5EF4-FFF2-40B4-BE49-F238E27FC236}">
              <a16:creationId xmlns="" xmlns:a16="http://schemas.microsoft.com/office/drawing/2014/main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0" name="Picture 16" hidden="1">
          <a:extLst>
            <a:ext uri="{FF2B5EF4-FFF2-40B4-BE49-F238E27FC236}">
              <a16:creationId xmlns="" xmlns:a16="http://schemas.microsoft.com/office/drawing/2014/main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1" name="Picture 17" hidden="1">
          <a:extLst>
            <a:ext uri="{FF2B5EF4-FFF2-40B4-BE49-F238E27FC236}">
              <a16:creationId xmlns="" xmlns:a16="http://schemas.microsoft.com/office/drawing/2014/main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2" name="Picture 16" hidden="1">
          <a:extLst>
            <a:ext uri="{FF2B5EF4-FFF2-40B4-BE49-F238E27FC236}">
              <a16:creationId xmlns="" xmlns:a16="http://schemas.microsoft.com/office/drawing/2014/main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3" name="Picture 17" hidden="1">
          <a:extLst>
            <a:ext uri="{FF2B5EF4-FFF2-40B4-BE49-F238E27FC236}">
              <a16:creationId xmlns="" xmlns:a16="http://schemas.microsoft.com/office/drawing/2014/main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4" name="Picture 16" hidden="1">
          <a:extLst>
            <a:ext uri="{FF2B5EF4-FFF2-40B4-BE49-F238E27FC236}">
              <a16:creationId xmlns="" xmlns:a16="http://schemas.microsoft.com/office/drawing/2014/main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5" name="Picture 17" hidden="1">
          <a:extLst>
            <a:ext uri="{FF2B5EF4-FFF2-40B4-BE49-F238E27FC236}">
              <a16:creationId xmlns="" xmlns:a16="http://schemas.microsoft.com/office/drawing/2014/main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6" name="Picture 16" hidden="1">
          <a:extLst>
            <a:ext uri="{FF2B5EF4-FFF2-40B4-BE49-F238E27FC236}">
              <a16:creationId xmlns="" xmlns:a16="http://schemas.microsoft.com/office/drawing/2014/main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7" name="Picture 17" hidden="1">
          <a:extLst>
            <a:ext uri="{FF2B5EF4-FFF2-40B4-BE49-F238E27FC236}">
              <a16:creationId xmlns="" xmlns:a16="http://schemas.microsoft.com/office/drawing/2014/main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8" name="Picture 16" hidden="1">
          <a:extLst>
            <a:ext uri="{FF2B5EF4-FFF2-40B4-BE49-F238E27FC236}">
              <a16:creationId xmlns="" xmlns:a16="http://schemas.microsoft.com/office/drawing/2014/main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9" name="Picture 17" hidden="1">
          <a:extLst>
            <a:ext uri="{FF2B5EF4-FFF2-40B4-BE49-F238E27FC236}">
              <a16:creationId xmlns="" xmlns:a16="http://schemas.microsoft.com/office/drawing/2014/main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0" name="Picture 16" hidden="1">
          <a:extLst>
            <a:ext uri="{FF2B5EF4-FFF2-40B4-BE49-F238E27FC236}">
              <a16:creationId xmlns="" xmlns:a16="http://schemas.microsoft.com/office/drawing/2014/main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1" name="Picture 17" hidden="1">
          <a:extLst>
            <a:ext uri="{FF2B5EF4-FFF2-40B4-BE49-F238E27FC236}">
              <a16:creationId xmlns="" xmlns:a16="http://schemas.microsoft.com/office/drawing/2014/main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2" name="Picture 16" hidden="1">
          <a:extLst>
            <a:ext uri="{FF2B5EF4-FFF2-40B4-BE49-F238E27FC236}">
              <a16:creationId xmlns="" xmlns:a16="http://schemas.microsoft.com/office/drawing/2014/main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3" name="Picture 17" hidden="1">
          <a:extLst>
            <a:ext uri="{FF2B5EF4-FFF2-40B4-BE49-F238E27FC236}">
              <a16:creationId xmlns="" xmlns:a16="http://schemas.microsoft.com/office/drawing/2014/main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4" name="Picture 16" hidden="1">
          <a:extLst>
            <a:ext uri="{FF2B5EF4-FFF2-40B4-BE49-F238E27FC236}">
              <a16:creationId xmlns="" xmlns:a16="http://schemas.microsoft.com/office/drawing/2014/main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5" name="Picture 17" hidden="1">
          <a:extLst>
            <a:ext uri="{FF2B5EF4-FFF2-40B4-BE49-F238E27FC236}">
              <a16:creationId xmlns="" xmlns:a16="http://schemas.microsoft.com/office/drawing/2014/main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6" name="Picture 16" hidden="1">
          <a:extLst>
            <a:ext uri="{FF2B5EF4-FFF2-40B4-BE49-F238E27FC236}">
              <a16:creationId xmlns="" xmlns:a16="http://schemas.microsoft.com/office/drawing/2014/main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7" name="Picture 17" hidden="1">
          <a:extLst>
            <a:ext uri="{FF2B5EF4-FFF2-40B4-BE49-F238E27FC236}">
              <a16:creationId xmlns="" xmlns:a16="http://schemas.microsoft.com/office/drawing/2014/main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78" name="Picture 16" hidden="1">
          <a:extLst>
            <a:ext uri="{FF2B5EF4-FFF2-40B4-BE49-F238E27FC236}">
              <a16:creationId xmlns="" xmlns:a16="http://schemas.microsoft.com/office/drawing/2014/main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79" name="Picture 17" hidden="1">
          <a:extLst>
            <a:ext uri="{FF2B5EF4-FFF2-40B4-BE49-F238E27FC236}">
              <a16:creationId xmlns="" xmlns:a16="http://schemas.microsoft.com/office/drawing/2014/main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0" name="Picture 16" hidden="1">
          <a:extLst>
            <a:ext uri="{FF2B5EF4-FFF2-40B4-BE49-F238E27FC236}">
              <a16:creationId xmlns="" xmlns:a16="http://schemas.microsoft.com/office/drawing/2014/main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1" name="Picture 17" hidden="1">
          <a:extLst>
            <a:ext uri="{FF2B5EF4-FFF2-40B4-BE49-F238E27FC236}">
              <a16:creationId xmlns="" xmlns:a16="http://schemas.microsoft.com/office/drawing/2014/main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2" name="Picture 16" hidden="1">
          <a:extLst>
            <a:ext uri="{FF2B5EF4-FFF2-40B4-BE49-F238E27FC236}">
              <a16:creationId xmlns="" xmlns:a16="http://schemas.microsoft.com/office/drawing/2014/main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3" name="Picture 17" hidden="1">
          <a:extLst>
            <a:ext uri="{FF2B5EF4-FFF2-40B4-BE49-F238E27FC236}">
              <a16:creationId xmlns="" xmlns:a16="http://schemas.microsoft.com/office/drawing/2014/main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4" name="Picture 16" hidden="1">
          <a:extLst>
            <a:ext uri="{FF2B5EF4-FFF2-40B4-BE49-F238E27FC236}">
              <a16:creationId xmlns="" xmlns:a16="http://schemas.microsoft.com/office/drawing/2014/main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5" name="Picture 17" hidden="1">
          <a:extLst>
            <a:ext uri="{FF2B5EF4-FFF2-40B4-BE49-F238E27FC236}">
              <a16:creationId xmlns="" xmlns:a16="http://schemas.microsoft.com/office/drawing/2014/main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6" name="Picture 16" hidden="1">
          <a:extLst>
            <a:ext uri="{FF2B5EF4-FFF2-40B4-BE49-F238E27FC236}">
              <a16:creationId xmlns="" xmlns:a16="http://schemas.microsoft.com/office/drawing/2014/main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7" name="Picture 17" hidden="1">
          <a:extLst>
            <a:ext uri="{FF2B5EF4-FFF2-40B4-BE49-F238E27FC236}">
              <a16:creationId xmlns="" xmlns:a16="http://schemas.microsoft.com/office/drawing/2014/main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8" name="Picture 16" hidden="1">
          <a:extLst>
            <a:ext uri="{FF2B5EF4-FFF2-40B4-BE49-F238E27FC236}">
              <a16:creationId xmlns="" xmlns:a16="http://schemas.microsoft.com/office/drawing/2014/main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9" name="Picture 17" hidden="1">
          <a:extLst>
            <a:ext uri="{FF2B5EF4-FFF2-40B4-BE49-F238E27FC236}">
              <a16:creationId xmlns="" xmlns:a16="http://schemas.microsoft.com/office/drawing/2014/main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0" name="Picture 16" hidden="1">
          <a:extLst>
            <a:ext uri="{FF2B5EF4-FFF2-40B4-BE49-F238E27FC236}">
              <a16:creationId xmlns="" xmlns:a16="http://schemas.microsoft.com/office/drawing/2014/main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1" name="Picture 17" hidden="1">
          <a:extLst>
            <a:ext uri="{FF2B5EF4-FFF2-40B4-BE49-F238E27FC236}">
              <a16:creationId xmlns="" xmlns:a16="http://schemas.microsoft.com/office/drawing/2014/main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2" name="Picture 16" hidden="1">
          <a:extLst>
            <a:ext uri="{FF2B5EF4-FFF2-40B4-BE49-F238E27FC236}">
              <a16:creationId xmlns="" xmlns:a16="http://schemas.microsoft.com/office/drawing/2014/main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3" name="Picture 17" hidden="1">
          <a:extLst>
            <a:ext uri="{FF2B5EF4-FFF2-40B4-BE49-F238E27FC236}">
              <a16:creationId xmlns="" xmlns:a16="http://schemas.microsoft.com/office/drawing/2014/main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4" name="Picture 16" hidden="1">
          <a:extLst>
            <a:ext uri="{FF2B5EF4-FFF2-40B4-BE49-F238E27FC236}">
              <a16:creationId xmlns="" xmlns:a16="http://schemas.microsoft.com/office/drawing/2014/main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5" name="Picture 17" hidden="1">
          <a:extLst>
            <a:ext uri="{FF2B5EF4-FFF2-40B4-BE49-F238E27FC236}">
              <a16:creationId xmlns="" xmlns:a16="http://schemas.microsoft.com/office/drawing/2014/main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6" name="Picture 16" hidden="1">
          <a:extLst>
            <a:ext uri="{FF2B5EF4-FFF2-40B4-BE49-F238E27FC236}">
              <a16:creationId xmlns="" xmlns:a16="http://schemas.microsoft.com/office/drawing/2014/main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7" name="Picture 17" hidden="1">
          <a:extLst>
            <a:ext uri="{FF2B5EF4-FFF2-40B4-BE49-F238E27FC236}">
              <a16:creationId xmlns="" xmlns:a16="http://schemas.microsoft.com/office/drawing/2014/main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8" name="Picture 16" hidden="1">
          <a:extLst>
            <a:ext uri="{FF2B5EF4-FFF2-40B4-BE49-F238E27FC236}">
              <a16:creationId xmlns="" xmlns:a16="http://schemas.microsoft.com/office/drawing/2014/main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9" name="Picture 17" hidden="1">
          <a:extLst>
            <a:ext uri="{FF2B5EF4-FFF2-40B4-BE49-F238E27FC236}">
              <a16:creationId xmlns="" xmlns:a16="http://schemas.microsoft.com/office/drawing/2014/main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0" name="Picture 16" hidden="1">
          <a:extLst>
            <a:ext uri="{FF2B5EF4-FFF2-40B4-BE49-F238E27FC236}">
              <a16:creationId xmlns="" xmlns:a16="http://schemas.microsoft.com/office/drawing/2014/main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1" name="Picture 17" hidden="1">
          <a:extLst>
            <a:ext uri="{FF2B5EF4-FFF2-40B4-BE49-F238E27FC236}">
              <a16:creationId xmlns="" xmlns:a16="http://schemas.microsoft.com/office/drawing/2014/main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2" name="Picture 16" hidden="1">
          <a:extLst>
            <a:ext uri="{FF2B5EF4-FFF2-40B4-BE49-F238E27FC236}">
              <a16:creationId xmlns="" xmlns:a16="http://schemas.microsoft.com/office/drawing/2014/main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3" name="Picture 17" hidden="1">
          <a:extLst>
            <a:ext uri="{FF2B5EF4-FFF2-40B4-BE49-F238E27FC236}">
              <a16:creationId xmlns="" xmlns:a16="http://schemas.microsoft.com/office/drawing/2014/main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4" name="Picture 16" hidden="1">
          <a:extLst>
            <a:ext uri="{FF2B5EF4-FFF2-40B4-BE49-F238E27FC236}">
              <a16:creationId xmlns="" xmlns:a16="http://schemas.microsoft.com/office/drawing/2014/main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5" name="Picture 17" hidden="1">
          <a:extLst>
            <a:ext uri="{FF2B5EF4-FFF2-40B4-BE49-F238E27FC236}">
              <a16:creationId xmlns="" xmlns:a16="http://schemas.microsoft.com/office/drawing/2014/main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6" name="Picture 16" hidden="1">
          <a:extLst>
            <a:ext uri="{FF2B5EF4-FFF2-40B4-BE49-F238E27FC236}">
              <a16:creationId xmlns="" xmlns:a16="http://schemas.microsoft.com/office/drawing/2014/main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7" name="Picture 17" hidden="1">
          <a:extLst>
            <a:ext uri="{FF2B5EF4-FFF2-40B4-BE49-F238E27FC236}">
              <a16:creationId xmlns="" xmlns:a16="http://schemas.microsoft.com/office/drawing/2014/main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8" name="Picture 16" hidden="1">
          <a:extLst>
            <a:ext uri="{FF2B5EF4-FFF2-40B4-BE49-F238E27FC236}">
              <a16:creationId xmlns="" xmlns:a16="http://schemas.microsoft.com/office/drawing/2014/main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9" name="Picture 17" hidden="1">
          <a:extLst>
            <a:ext uri="{FF2B5EF4-FFF2-40B4-BE49-F238E27FC236}">
              <a16:creationId xmlns="" xmlns:a16="http://schemas.microsoft.com/office/drawing/2014/main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0" name="Picture 16" hidden="1">
          <a:extLst>
            <a:ext uri="{FF2B5EF4-FFF2-40B4-BE49-F238E27FC236}">
              <a16:creationId xmlns="" xmlns:a16="http://schemas.microsoft.com/office/drawing/2014/main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1" name="Picture 17" hidden="1">
          <a:extLst>
            <a:ext uri="{FF2B5EF4-FFF2-40B4-BE49-F238E27FC236}">
              <a16:creationId xmlns="" xmlns:a16="http://schemas.microsoft.com/office/drawing/2014/main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2" name="Picture 16" hidden="1">
          <a:extLst>
            <a:ext uri="{FF2B5EF4-FFF2-40B4-BE49-F238E27FC236}">
              <a16:creationId xmlns="" xmlns:a16="http://schemas.microsoft.com/office/drawing/2014/main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3" name="Picture 17" hidden="1">
          <a:extLst>
            <a:ext uri="{FF2B5EF4-FFF2-40B4-BE49-F238E27FC236}">
              <a16:creationId xmlns="" xmlns:a16="http://schemas.microsoft.com/office/drawing/2014/main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4" name="Picture 16" hidden="1">
          <a:extLst>
            <a:ext uri="{FF2B5EF4-FFF2-40B4-BE49-F238E27FC236}">
              <a16:creationId xmlns="" xmlns:a16="http://schemas.microsoft.com/office/drawing/2014/main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5" name="Picture 17" hidden="1">
          <a:extLst>
            <a:ext uri="{FF2B5EF4-FFF2-40B4-BE49-F238E27FC236}">
              <a16:creationId xmlns="" xmlns:a16="http://schemas.microsoft.com/office/drawing/2014/main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6" name="Picture 16" hidden="1">
          <a:extLst>
            <a:ext uri="{FF2B5EF4-FFF2-40B4-BE49-F238E27FC236}">
              <a16:creationId xmlns="" xmlns:a16="http://schemas.microsoft.com/office/drawing/2014/main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7" name="Picture 17" hidden="1">
          <a:extLst>
            <a:ext uri="{FF2B5EF4-FFF2-40B4-BE49-F238E27FC236}">
              <a16:creationId xmlns="" xmlns:a16="http://schemas.microsoft.com/office/drawing/2014/main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8" name="Picture 16" hidden="1">
          <a:extLst>
            <a:ext uri="{FF2B5EF4-FFF2-40B4-BE49-F238E27FC236}">
              <a16:creationId xmlns="" xmlns:a16="http://schemas.microsoft.com/office/drawing/2014/main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9" name="Picture 17" hidden="1">
          <a:extLst>
            <a:ext uri="{FF2B5EF4-FFF2-40B4-BE49-F238E27FC236}">
              <a16:creationId xmlns="" xmlns:a16="http://schemas.microsoft.com/office/drawing/2014/main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20" name="Picture 16" hidden="1">
          <a:extLst>
            <a:ext uri="{FF2B5EF4-FFF2-40B4-BE49-F238E27FC236}">
              <a16:creationId xmlns="" xmlns:a16="http://schemas.microsoft.com/office/drawing/2014/main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21" name="Picture 17" hidden="1">
          <a:extLst>
            <a:ext uri="{FF2B5EF4-FFF2-40B4-BE49-F238E27FC236}">
              <a16:creationId xmlns="" xmlns:a16="http://schemas.microsoft.com/office/drawing/2014/main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2" name="Picture 16" hidden="1">
          <a:extLst>
            <a:ext uri="{FF2B5EF4-FFF2-40B4-BE49-F238E27FC236}">
              <a16:creationId xmlns="" xmlns:a16="http://schemas.microsoft.com/office/drawing/2014/main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3" name="Picture 17" hidden="1">
          <a:extLst>
            <a:ext uri="{FF2B5EF4-FFF2-40B4-BE49-F238E27FC236}">
              <a16:creationId xmlns="" xmlns:a16="http://schemas.microsoft.com/office/drawing/2014/main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4" name="Picture 16" hidden="1">
          <a:extLst>
            <a:ext uri="{FF2B5EF4-FFF2-40B4-BE49-F238E27FC236}">
              <a16:creationId xmlns="" xmlns:a16="http://schemas.microsoft.com/office/drawing/2014/main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5" name="Picture 17" hidden="1">
          <a:extLst>
            <a:ext uri="{FF2B5EF4-FFF2-40B4-BE49-F238E27FC236}">
              <a16:creationId xmlns="" xmlns:a16="http://schemas.microsoft.com/office/drawing/2014/main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6" name="Picture 16" hidden="1">
          <a:extLst>
            <a:ext uri="{FF2B5EF4-FFF2-40B4-BE49-F238E27FC236}">
              <a16:creationId xmlns="" xmlns:a16="http://schemas.microsoft.com/office/drawing/2014/main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7" name="Picture 17" hidden="1">
          <a:extLst>
            <a:ext uri="{FF2B5EF4-FFF2-40B4-BE49-F238E27FC236}">
              <a16:creationId xmlns="" xmlns:a16="http://schemas.microsoft.com/office/drawing/2014/main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8" name="Picture 16" hidden="1">
          <a:extLst>
            <a:ext uri="{FF2B5EF4-FFF2-40B4-BE49-F238E27FC236}">
              <a16:creationId xmlns="" xmlns:a16="http://schemas.microsoft.com/office/drawing/2014/main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9" name="Picture 17" hidden="1">
          <a:extLst>
            <a:ext uri="{FF2B5EF4-FFF2-40B4-BE49-F238E27FC236}">
              <a16:creationId xmlns="" xmlns:a16="http://schemas.microsoft.com/office/drawing/2014/main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0" name="Picture 16" hidden="1">
          <a:extLst>
            <a:ext uri="{FF2B5EF4-FFF2-40B4-BE49-F238E27FC236}">
              <a16:creationId xmlns="" xmlns:a16="http://schemas.microsoft.com/office/drawing/2014/main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1" name="Picture 17" hidden="1">
          <a:extLst>
            <a:ext uri="{FF2B5EF4-FFF2-40B4-BE49-F238E27FC236}">
              <a16:creationId xmlns="" xmlns:a16="http://schemas.microsoft.com/office/drawing/2014/main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2" name="Picture 16" hidden="1">
          <a:extLst>
            <a:ext uri="{FF2B5EF4-FFF2-40B4-BE49-F238E27FC236}">
              <a16:creationId xmlns="" xmlns:a16="http://schemas.microsoft.com/office/drawing/2014/main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3" name="Picture 17" hidden="1">
          <a:extLst>
            <a:ext uri="{FF2B5EF4-FFF2-40B4-BE49-F238E27FC236}">
              <a16:creationId xmlns="" xmlns:a16="http://schemas.microsoft.com/office/drawing/2014/main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4" name="Picture 16" hidden="1">
          <a:extLst>
            <a:ext uri="{FF2B5EF4-FFF2-40B4-BE49-F238E27FC236}">
              <a16:creationId xmlns="" xmlns:a16="http://schemas.microsoft.com/office/drawing/2014/main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5" name="Picture 17" hidden="1">
          <a:extLst>
            <a:ext uri="{FF2B5EF4-FFF2-40B4-BE49-F238E27FC236}">
              <a16:creationId xmlns="" xmlns:a16="http://schemas.microsoft.com/office/drawing/2014/main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6" name="Picture 16" hidden="1">
          <a:extLst>
            <a:ext uri="{FF2B5EF4-FFF2-40B4-BE49-F238E27FC236}">
              <a16:creationId xmlns="" xmlns:a16="http://schemas.microsoft.com/office/drawing/2014/main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7" name="Picture 17" hidden="1">
          <a:extLst>
            <a:ext uri="{FF2B5EF4-FFF2-40B4-BE49-F238E27FC236}">
              <a16:creationId xmlns="" xmlns:a16="http://schemas.microsoft.com/office/drawing/2014/main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8" name="Picture 16" hidden="1">
          <a:extLst>
            <a:ext uri="{FF2B5EF4-FFF2-40B4-BE49-F238E27FC236}">
              <a16:creationId xmlns="" xmlns:a16="http://schemas.microsoft.com/office/drawing/2014/main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9" name="Picture 17" hidden="1">
          <a:extLst>
            <a:ext uri="{FF2B5EF4-FFF2-40B4-BE49-F238E27FC236}">
              <a16:creationId xmlns="" xmlns:a16="http://schemas.microsoft.com/office/drawing/2014/main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0" name="Picture 16" hidden="1">
          <a:extLst>
            <a:ext uri="{FF2B5EF4-FFF2-40B4-BE49-F238E27FC236}">
              <a16:creationId xmlns="" xmlns:a16="http://schemas.microsoft.com/office/drawing/2014/main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1" name="Picture 17" hidden="1">
          <a:extLst>
            <a:ext uri="{FF2B5EF4-FFF2-40B4-BE49-F238E27FC236}">
              <a16:creationId xmlns="" xmlns:a16="http://schemas.microsoft.com/office/drawing/2014/main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2" name="Picture 16" hidden="1">
          <a:extLst>
            <a:ext uri="{FF2B5EF4-FFF2-40B4-BE49-F238E27FC236}">
              <a16:creationId xmlns="" xmlns:a16="http://schemas.microsoft.com/office/drawing/2014/main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3" name="Picture 17" hidden="1">
          <a:extLst>
            <a:ext uri="{FF2B5EF4-FFF2-40B4-BE49-F238E27FC236}">
              <a16:creationId xmlns="" xmlns:a16="http://schemas.microsoft.com/office/drawing/2014/main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4" name="Picture 16" hidden="1">
          <a:extLst>
            <a:ext uri="{FF2B5EF4-FFF2-40B4-BE49-F238E27FC236}">
              <a16:creationId xmlns="" xmlns:a16="http://schemas.microsoft.com/office/drawing/2014/main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5" name="Picture 17" hidden="1">
          <a:extLst>
            <a:ext uri="{FF2B5EF4-FFF2-40B4-BE49-F238E27FC236}">
              <a16:creationId xmlns="" xmlns:a16="http://schemas.microsoft.com/office/drawing/2014/main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6" name="Picture 16" hidden="1">
          <a:extLst>
            <a:ext uri="{FF2B5EF4-FFF2-40B4-BE49-F238E27FC236}">
              <a16:creationId xmlns="" xmlns:a16="http://schemas.microsoft.com/office/drawing/2014/main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7" name="Picture 17" hidden="1">
          <a:extLst>
            <a:ext uri="{FF2B5EF4-FFF2-40B4-BE49-F238E27FC236}">
              <a16:creationId xmlns="" xmlns:a16="http://schemas.microsoft.com/office/drawing/2014/main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8" name="Picture 16" hidden="1">
          <a:extLst>
            <a:ext uri="{FF2B5EF4-FFF2-40B4-BE49-F238E27FC236}">
              <a16:creationId xmlns="" xmlns:a16="http://schemas.microsoft.com/office/drawing/2014/main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9" name="Picture 17" hidden="1">
          <a:extLst>
            <a:ext uri="{FF2B5EF4-FFF2-40B4-BE49-F238E27FC236}">
              <a16:creationId xmlns="" xmlns:a16="http://schemas.microsoft.com/office/drawing/2014/main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0" name="Picture 16" hidden="1">
          <a:extLst>
            <a:ext uri="{FF2B5EF4-FFF2-40B4-BE49-F238E27FC236}">
              <a16:creationId xmlns="" xmlns:a16="http://schemas.microsoft.com/office/drawing/2014/main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1" name="Picture 17" hidden="1">
          <a:extLst>
            <a:ext uri="{FF2B5EF4-FFF2-40B4-BE49-F238E27FC236}">
              <a16:creationId xmlns="" xmlns:a16="http://schemas.microsoft.com/office/drawing/2014/main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2" name="Picture 16" hidden="1">
          <a:extLst>
            <a:ext uri="{FF2B5EF4-FFF2-40B4-BE49-F238E27FC236}">
              <a16:creationId xmlns="" xmlns:a16="http://schemas.microsoft.com/office/drawing/2014/main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3" name="Picture 17" hidden="1">
          <a:extLst>
            <a:ext uri="{FF2B5EF4-FFF2-40B4-BE49-F238E27FC236}">
              <a16:creationId xmlns="" xmlns:a16="http://schemas.microsoft.com/office/drawing/2014/main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4" name="Picture 16" hidden="1">
          <a:extLst>
            <a:ext uri="{FF2B5EF4-FFF2-40B4-BE49-F238E27FC236}">
              <a16:creationId xmlns="" xmlns:a16="http://schemas.microsoft.com/office/drawing/2014/main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5" name="Picture 17" hidden="1">
          <a:extLst>
            <a:ext uri="{FF2B5EF4-FFF2-40B4-BE49-F238E27FC236}">
              <a16:creationId xmlns="" xmlns:a16="http://schemas.microsoft.com/office/drawing/2014/main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6" name="Picture 16" hidden="1">
          <a:extLst>
            <a:ext uri="{FF2B5EF4-FFF2-40B4-BE49-F238E27FC236}">
              <a16:creationId xmlns="" xmlns:a16="http://schemas.microsoft.com/office/drawing/2014/main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7" name="Picture 17" hidden="1">
          <a:extLst>
            <a:ext uri="{FF2B5EF4-FFF2-40B4-BE49-F238E27FC236}">
              <a16:creationId xmlns="" xmlns:a16="http://schemas.microsoft.com/office/drawing/2014/main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58" name="Picture 16" hidden="1">
          <a:extLst>
            <a:ext uri="{FF2B5EF4-FFF2-40B4-BE49-F238E27FC236}">
              <a16:creationId xmlns="" xmlns:a16="http://schemas.microsoft.com/office/drawing/2014/main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59" name="Picture 17" hidden="1">
          <a:extLst>
            <a:ext uri="{FF2B5EF4-FFF2-40B4-BE49-F238E27FC236}">
              <a16:creationId xmlns="" xmlns:a16="http://schemas.microsoft.com/office/drawing/2014/main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0" name="Picture 16" hidden="1">
          <a:extLst>
            <a:ext uri="{FF2B5EF4-FFF2-40B4-BE49-F238E27FC236}">
              <a16:creationId xmlns="" xmlns:a16="http://schemas.microsoft.com/office/drawing/2014/main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1" name="Picture 17" hidden="1">
          <a:extLst>
            <a:ext uri="{FF2B5EF4-FFF2-40B4-BE49-F238E27FC236}">
              <a16:creationId xmlns="" xmlns:a16="http://schemas.microsoft.com/office/drawing/2014/main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2" name="Picture 16" hidden="1">
          <a:extLst>
            <a:ext uri="{FF2B5EF4-FFF2-40B4-BE49-F238E27FC236}">
              <a16:creationId xmlns="" xmlns:a16="http://schemas.microsoft.com/office/drawing/2014/main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3" name="Picture 17" hidden="1">
          <a:extLst>
            <a:ext uri="{FF2B5EF4-FFF2-40B4-BE49-F238E27FC236}">
              <a16:creationId xmlns="" xmlns:a16="http://schemas.microsoft.com/office/drawing/2014/main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4" name="Picture 16" hidden="1">
          <a:extLst>
            <a:ext uri="{FF2B5EF4-FFF2-40B4-BE49-F238E27FC236}">
              <a16:creationId xmlns="" xmlns:a16="http://schemas.microsoft.com/office/drawing/2014/main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5" name="Picture 17" hidden="1">
          <a:extLst>
            <a:ext uri="{FF2B5EF4-FFF2-40B4-BE49-F238E27FC236}">
              <a16:creationId xmlns="" xmlns:a16="http://schemas.microsoft.com/office/drawing/2014/main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6" name="Picture 16" hidden="1">
          <a:extLst>
            <a:ext uri="{FF2B5EF4-FFF2-40B4-BE49-F238E27FC236}">
              <a16:creationId xmlns="" xmlns:a16="http://schemas.microsoft.com/office/drawing/2014/main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7" name="Picture 17" hidden="1">
          <a:extLst>
            <a:ext uri="{FF2B5EF4-FFF2-40B4-BE49-F238E27FC236}">
              <a16:creationId xmlns="" xmlns:a16="http://schemas.microsoft.com/office/drawing/2014/main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8" name="Picture 16" hidden="1">
          <a:extLst>
            <a:ext uri="{FF2B5EF4-FFF2-40B4-BE49-F238E27FC236}">
              <a16:creationId xmlns="" xmlns:a16="http://schemas.microsoft.com/office/drawing/2014/main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9" name="Picture 17" hidden="1">
          <a:extLst>
            <a:ext uri="{FF2B5EF4-FFF2-40B4-BE49-F238E27FC236}">
              <a16:creationId xmlns="" xmlns:a16="http://schemas.microsoft.com/office/drawing/2014/main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0" name="Picture 16" hidden="1">
          <a:extLst>
            <a:ext uri="{FF2B5EF4-FFF2-40B4-BE49-F238E27FC236}">
              <a16:creationId xmlns="" xmlns:a16="http://schemas.microsoft.com/office/drawing/2014/main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1" name="Picture 17" hidden="1">
          <a:extLst>
            <a:ext uri="{FF2B5EF4-FFF2-40B4-BE49-F238E27FC236}">
              <a16:creationId xmlns="" xmlns:a16="http://schemas.microsoft.com/office/drawing/2014/main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2" name="Picture 16" hidden="1">
          <a:extLst>
            <a:ext uri="{FF2B5EF4-FFF2-40B4-BE49-F238E27FC236}">
              <a16:creationId xmlns="" xmlns:a16="http://schemas.microsoft.com/office/drawing/2014/main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3" name="Picture 17" hidden="1">
          <a:extLst>
            <a:ext uri="{FF2B5EF4-FFF2-40B4-BE49-F238E27FC236}">
              <a16:creationId xmlns="" xmlns:a16="http://schemas.microsoft.com/office/drawing/2014/main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4" name="Picture 16" hidden="1">
          <a:extLst>
            <a:ext uri="{FF2B5EF4-FFF2-40B4-BE49-F238E27FC236}">
              <a16:creationId xmlns="" xmlns:a16="http://schemas.microsoft.com/office/drawing/2014/main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5" name="Picture 17" hidden="1">
          <a:extLst>
            <a:ext uri="{FF2B5EF4-FFF2-40B4-BE49-F238E27FC236}">
              <a16:creationId xmlns="" xmlns:a16="http://schemas.microsoft.com/office/drawing/2014/main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6" name="Picture 16" hidden="1">
          <a:extLst>
            <a:ext uri="{FF2B5EF4-FFF2-40B4-BE49-F238E27FC236}">
              <a16:creationId xmlns="" xmlns:a16="http://schemas.microsoft.com/office/drawing/2014/main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7" name="Picture 17" hidden="1">
          <a:extLst>
            <a:ext uri="{FF2B5EF4-FFF2-40B4-BE49-F238E27FC236}">
              <a16:creationId xmlns="" xmlns:a16="http://schemas.microsoft.com/office/drawing/2014/main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8" name="Picture 16" hidden="1">
          <a:extLst>
            <a:ext uri="{FF2B5EF4-FFF2-40B4-BE49-F238E27FC236}">
              <a16:creationId xmlns="" xmlns:a16="http://schemas.microsoft.com/office/drawing/2014/main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9" name="Picture 17" hidden="1">
          <a:extLst>
            <a:ext uri="{FF2B5EF4-FFF2-40B4-BE49-F238E27FC236}">
              <a16:creationId xmlns="" xmlns:a16="http://schemas.microsoft.com/office/drawing/2014/main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0" name="Picture 16" hidden="1">
          <a:extLst>
            <a:ext uri="{FF2B5EF4-FFF2-40B4-BE49-F238E27FC236}">
              <a16:creationId xmlns="" xmlns:a16="http://schemas.microsoft.com/office/drawing/2014/main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1" name="Picture 17" hidden="1">
          <a:extLst>
            <a:ext uri="{FF2B5EF4-FFF2-40B4-BE49-F238E27FC236}">
              <a16:creationId xmlns="" xmlns:a16="http://schemas.microsoft.com/office/drawing/2014/main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2" name="Picture 16" hidden="1">
          <a:extLst>
            <a:ext uri="{FF2B5EF4-FFF2-40B4-BE49-F238E27FC236}">
              <a16:creationId xmlns="" xmlns:a16="http://schemas.microsoft.com/office/drawing/2014/main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3" name="Picture 17" hidden="1">
          <a:extLst>
            <a:ext uri="{FF2B5EF4-FFF2-40B4-BE49-F238E27FC236}">
              <a16:creationId xmlns="" xmlns:a16="http://schemas.microsoft.com/office/drawing/2014/main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4" name="Picture 16" hidden="1">
          <a:extLst>
            <a:ext uri="{FF2B5EF4-FFF2-40B4-BE49-F238E27FC236}">
              <a16:creationId xmlns="" xmlns:a16="http://schemas.microsoft.com/office/drawing/2014/main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5" name="Picture 17" hidden="1">
          <a:extLst>
            <a:ext uri="{FF2B5EF4-FFF2-40B4-BE49-F238E27FC236}">
              <a16:creationId xmlns="" xmlns:a16="http://schemas.microsoft.com/office/drawing/2014/main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6" name="Picture 16" hidden="1">
          <a:extLst>
            <a:ext uri="{FF2B5EF4-FFF2-40B4-BE49-F238E27FC236}">
              <a16:creationId xmlns="" xmlns:a16="http://schemas.microsoft.com/office/drawing/2014/main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7" name="Picture 17" hidden="1">
          <a:extLst>
            <a:ext uri="{FF2B5EF4-FFF2-40B4-BE49-F238E27FC236}">
              <a16:creationId xmlns="" xmlns:a16="http://schemas.microsoft.com/office/drawing/2014/main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8" name="Picture 16" hidden="1">
          <a:extLst>
            <a:ext uri="{FF2B5EF4-FFF2-40B4-BE49-F238E27FC236}">
              <a16:creationId xmlns="" xmlns:a16="http://schemas.microsoft.com/office/drawing/2014/main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9" name="Picture 17" hidden="1">
          <a:extLst>
            <a:ext uri="{FF2B5EF4-FFF2-40B4-BE49-F238E27FC236}">
              <a16:creationId xmlns="" xmlns:a16="http://schemas.microsoft.com/office/drawing/2014/main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0" name="Picture 16" hidden="1">
          <a:extLst>
            <a:ext uri="{FF2B5EF4-FFF2-40B4-BE49-F238E27FC236}">
              <a16:creationId xmlns="" xmlns:a16="http://schemas.microsoft.com/office/drawing/2014/main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1" name="Picture 17" hidden="1">
          <a:extLst>
            <a:ext uri="{FF2B5EF4-FFF2-40B4-BE49-F238E27FC236}">
              <a16:creationId xmlns="" xmlns:a16="http://schemas.microsoft.com/office/drawing/2014/main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2" name="Picture 16" hidden="1">
          <a:extLst>
            <a:ext uri="{FF2B5EF4-FFF2-40B4-BE49-F238E27FC236}">
              <a16:creationId xmlns="" xmlns:a16="http://schemas.microsoft.com/office/drawing/2014/main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3" name="Picture 17" hidden="1">
          <a:extLst>
            <a:ext uri="{FF2B5EF4-FFF2-40B4-BE49-F238E27FC236}">
              <a16:creationId xmlns="" xmlns:a16="http://schemas.microsoft.com/office/drawing/2014/main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4" name="Picture 16" hidden="1">
          <a:extLst>
            <a:ext uri="{FF2B5EF4-FFF2-40B4-BE49-F238E27FC236}">
              <a16:creationId xmlns="" xmlns:a16="http://schemas.microsoft.com/office/drawing/2014/main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5" name="Picture 17" hidden="1">
          <a:extLst>
            <a:ext uri="{FF2B5EF4-FFF2-40B4-BE49-F238E27FC236}">
              <a16:creationId xmlns="" xmlns:a16="http://schemas.microsoft.com/office/drawing/2014/main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6" name="Picture 16" hidden="1">
          <a:extLst>
            <a:ext uri="{FF2B5EF4-FFF2-40B4-BE49-F238E27FC236}">
              <a16:creationId xmlns="" xmlns:a16="http://schemas.microsoft.com/office/drawing/2014/main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7" name="Picture 17" hidden="1">
          <a:extLst>
            <a:ext uri="{FF2B5EF4-FFF2-40B4-BE49-F238E27FC236}">
              <a16:creationId xmlns="" xmlns:a16="http://schemas.microsoft.com/office/drawing/2014/main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8" name="Picture 16" hidden="1">
          <a:extLst>
            <a:ext uri="{FF2B5EF4-FFF2-40B4-BE49-F238E27FC236}">
              <a16:creationId xmlns="" xmlns:a16="http://schemas.microsoft.com/office/drawing/2014/main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9" name="Picture 17" hidden="1">
          <a:extLst>
            <a:ext uri="{FF2B5EF4-FFF2-40B4-BE49-F238E27FC236}">
              <a16:creationId xmlns="" xmlns:a16="http://schemas.microsoft.com/office/drawing/2014/main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0" name="Picture 16" hidden="1">
          <a:extLst>
            <a:ext uri="{FF2B5EF4-FFF2-40B4-BE49-F238E27FC236}">
              <a16:creationId xmlns="" xmlns:a16="http://schemas.microsoft.com/office/drawing/2014/main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1" name="Picture 17" hidden="1">
          <a:extLst>
            <a:ext uri="{FF2B5EF4-FFF2-40B4-BE49-F238E27FC236}">
              <a16:creationId xmlns="" xmlns:a16="http://schemas.microsoft.com/office/drawing/2014/main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2" name="Picture 16" hidden="1">
          <a:extLst>
            <a:ext uri="{FF2B5EF4-FFF2-40B4-BE49-F238E27FC236}">
              <a16:creationId xmlns="" xmlns:a16="http://schemas.microsoft.com/office/drawing/2014/main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3" name="Picture 17" hidden="1">
          <a:extLst>
            <a:ext uri="{FF2B5EF4-FFF2-40B4-BE49-F238E27FC236}">
              <a16:creationId xmlns="" xmlns:a16="http://schemas.microsoft.com/office/drawing/2014/main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4" name="Picture 16" hidden="1">
          <a:extLst>
            <a:ext uri="{FF2B5EF4-FFF2-40B4-BE49-F238E27FC236}">
              <a16:creationId xmlns="" xmlns:a16="http://schemas.microsoft.com/office/drawing/2014/main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5" name="Picture 17" hidden="1">
          <a:extLst>
            <a:ext uri="{FF2B5EF4-FFF2-40B4-BE49-F238E27FC236}">
              <a16:creationId xmlns="" xmlns:a16="http://schemas.microsoft.com/office/drawing/2014/main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6" name="Picture 16" hidden="1">
          <a:extLst>
            <a:ext uri="{FF2B5EF4-FFF2-40B4-BE49-F238E27FC236}">
              <a16:creationId xmlns="" xmlns:a16="http://schemas.microsoft.com/office/drawing/2014/main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7" name="Picture 17" hidden="1">
          <a:extLst>
            <a:ext uri="{FF2B5EF4-FFF2-40B4-BE49-F238E27FC236}">
              <a16:creationId xmlns="" xmlns:a16="http://schemas.microsoft.com/office/drawing/2014/main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8" name="Picture 16" hidden="1">
          <a:extLst>
            <a:ext uri="{FF2B5EF4-FFF2-40B4-BE49-F238E27FC236}">
              <a16:creationId xmlns="" xmlns:a16="http://schemas.microsoft.com/office/drawing/2014/main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9" name="Picture 17" hidden="1">
          <a:extLst>
            <a:ext uri="{FF2B5EF4-FFF2-40B4-BE49-F238E27FC236}">
              <a16:creationId xmlns="" xmlns:a16="http://schemas.microsoft.com/office/drawing/2014/main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0" name="Picture 16" hidden="1">
          <a:extLst>
            <a:ext uri="{FF2B5EF4-FFF2-40B4-BE49-F238E27FC236}">
              <a16:creationId xmlns="" xmlns:a16="http://schemas.microsoft.com/office/drawing/2014/main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1" name="Picture 17" hidden="1">
          <a:extLst>
            <a:ext uri="{FF2B5EF4-FFF2-40B4-BE49-F238E27FC236}">
              <a16:creationId xmlns="" xmlns:a16="http://schemas.microsoft.com/office/drawing/2014/main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2" name="Picture 16" hidden="1">
          <a:extLst>
            <a:ext uri="{FF2B5EF4-FFF2-40B4-BE49-F238E27FC236}">
              <a16:creationId xmlns="" xmlns:a16="http://schemas.microsoft.com/office/drawing/2014/main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3" name="Picture 17" hidden="1">
          <a:extLst>
            <a:ext uri="{FF2B5EF4-FFF2-40B4-BE49-F238E27FC236}">
              <a16:creationId xmlns="" xmlns:a16="http://schemas.microsoft.com/office/drawing/2014/main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4" name="Picture 16" hidden="1">
          <a:extLst>
            <a:ext uri="{FF2B5EF4-FFF2-40B4-BE49-F238E27FC236}">
              <a16:creationId xmlns="" xmlns:a16="http://schemas.microsoft.com/office/drawing/2014/main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5" name="Picture 17" hidden="1">
          <a:extLst>
            <a:ext uri="{FF2B5EF4-FFF2-40B4-BE49-F238E27FC236}">
              <a16:creationId xmlns="" xmlns:a16="http://schemas.microsoft.com/office/drawing/2014/main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6" name="Picture 16" hidden="1">
          <a:extLst>
            <a:ext uri="{FF2B5EF4-FFF2-40B4-BE49-F238E27FC236}">
              <a16:creationId xmlns="" xmlns:a16="http://schemas.microsoft.com/office/drawing/2014/main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7" name="Picture 17" hidden="1">
          <a:extLst>
            <a:ext uri="{FF2B5EF4-FFF2-40B4-BE49-F238E27FC236}">
              <a16:creationId xmlns="" xmlns:a16="http://schemas.microsoft.com/office/drawing/2014/main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8" name="Picture 16" hidden="1">
          <a:extLst>
            <a:ext uri="{FF2B5EF4-FFF2-40B4-BE49-F238E27FC236}">
              <a16:creationId xmlns="" xmlns:a16="http://schemas.microsoft.com/office/drawing/2014/main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9" name="Picture 17" hidden="1">
          <a:extLst>
            <a:ext uri="{FF2B5EF4-FFF2-40B4-BE49-F238E27FC236}">
              <a16:creationId xmlns="" xmlns:a16="http://schemas.microsoft.com/office/drawing/2014/main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20" name="Picture 16" hidden="1">
          <a:extLst>
            <a:ext uri="{FF2B5EF4-FFF2-40B4-BE49-F238E27FC236}">
              <a16:creationId xmlns="" xmlns:a16="http://schemas.microsoft.com/office/drawing/2014/main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21" name="Picture 17" hidden="1">
          <a:extLst>
            <a:ext uri="{FF2B5EF4-FFF2-40B4-BE49-F238E27FC236}">
              <a16:creationId xmlns="" xmlns:a16="http://schemas.microsoft.com/office/drawing/2014/main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123824</xdr:rowOff>
    </xdr:from>
    <xdr:to>
      <xdr:col>0</xdr:col>
      <xdr:colOff>2485591</xdr:colOff>
      <xdr:row>3</xdr:row>
      <xdr:rowOff>190499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14324"/>
          <a:ext cx="238081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anna\Desktop\MATERIALI%20LAVORO\Barometro\2020_III&#176;%20trim\Barometro%20ROVIG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vola 1. Trim"/>
      <sheetName val="Tavola 2. Anno"/>
      <sheetName val="Tavola 3. Confronto"/>
    </sheetNames>
    <sheetDataSet>
      <sheetData sheetId="0">
        <row r="29">
          <cell r="B29">
            <v>625</v>
          </cell>
          <cell r="C29">
            <v>551</v>
          </cell>
          <cell r="D29">
            <v>363</v>
          </cell>
          <cell r="E29">
            <v>439</v>
          </cell>
          <cell r="F29">
            <v>603</v>
          </cell>
          <cell r="G29">
            <v>481</v>
          </cell>
          <cell r="H29">
            <v>394</v>
          </cell>
          <cell r="I29">
            <v>435</v>
          </cell>
          <cell r="J29">
            <v>547</v>
          </cell>
          <cell r="K29">
            <v>470</v>
          </cell>
          <cell r="L29">
            <v>364</v>
          </cell>
          <cell r="M29">
            <v>416</v>
          </cell>
          <cell r="N29">
            <v>579</v>
          </cell>
          <cell r="O29">
            <v>571</v>
          </cell>
          <cell r="P29">
            <v>373</v>
          </cell>
          <cell r="Q29">
            <v>348</v>
          </cell>
          <cell r="R29">
            <v>563</v>
          </cell>
          <cell r="S29">
            <v>382</v>
          </cell>
          <cell r="T29">
            <v>369</v>
          </cell>
          <cell r="U29">
            <v>344</v>
          </cell>
          <cell r="V29">
            <v>627</v>
          </cell>
          <cell r="W29">
            <v>403</v>
          </cell>
          <cell r="X29">
            <v>338</v>
          </cell>
          <cell r="Y29">
            <v>371</v>
          </cell>
          <cell r="Z29">
            <v>502</v>
          </cell>
          <cell r="AA29">
            <v>389</v>
          </cell>
          <cell r="AB29">
            <v>353</v>
          </cell>
          <cell r="AC29">
            <v>370</v>
          </cell>
          <cell r="AD29">
            <v>522</v>
          </cell>
          <cell r="AE29">
            <v>404</v>
          </cell>
          <cell r="AF29">
            <v>314</v>
          </cell>
          <cell r="AG29">
            <v>348</v>
          </cell>
          <cell r="AH29">
            <v>513</v>
          </cell>
          <cell r="AI29">
            <v>362</v>
          </cell>
          <cell r="AJ29">
            <v>278</v>
          </cell>
          <cell r="AK29">
            <v>279</v>
          </cell>
          <cell r="AL29">
            <v>485</v>
          </cell>
          <cell r="AM29">
            <v>321</v>
          </cell>
          <cell r="AN29">
            <v>263</v>
          </cell>
          <cell r="AO29">
            <v>323</v>
          </cell>
          <cell r="AP29">
            <v>457</v>
          </cell>
          <cell r="AQ29">
            <v>364</v>
          </cell>
          <cell r="AR29">
            <v>260</v>
          </cell>
          <cell r="AS29">
            <v>279</v>
          </cell>
        </row>
        <row r="33">
          <cell r="B33">
            <v>895</v>
          </cell>
          <cell r="C33">
            <v>354</v>
          </cell>
          <cell r="D33">
            <v>314</v>
          </cell>
          <cell r="E33">
            <v>345</v>
          </cell>
          <cell r="F33">
            <v>966</v>
          </cell>
          <cell r="G33">
            <v>408</v>
          </cell>
          <cell r="H33">
            <v>347</v>
          </cell>
          <cell r="I33">
            <v>448</v>
          </cell>
          <cell r="J33">
            <v>819</v>
          </cell>
          <cell r="K33">
            <v>294</v>
          </cell>
          <cell r="L33">
            <v>262</v>
          </cell>
          <cell r="M33">
            <v>486</v>
          </cell>
          <cell r="N33">
            <v>669</v>
          </cell>
          <cell r="O33">
            <v>355</v>
          </cell>
          <cell r="P33">
            <v>324</v>
          </cell>
          <cell r="Q33">
            <v>458</v>
          </cell>
          <cell r="R33">
            <v>755</v>
          </cell>
          <cell r="S33">
            <v>294</v>
          </cell>
          <cell r="T33">
            <v>288</v>
          </cell>
          <cell r="U33">
            <v>485</v>
          </cell>
          <cell r="V33">
            <v>709</v>
          </cell>
          <cell r="W33">
            <v>453</v>
          </cell>
          <cell r="X33">
            <v>304</v>
          </cell>
          <cell r="Y33">
            <v>414</v>
          </cell>
          <cell r="Z33">
            <v>709</v>
          </cell>
          <cell r="AA33">
            <v>284</v>
          </cell>
          <cell r="AB33">
            <v>291</v>
          </cell>
          <cell r="AC33">
            <v>490</v>
          </cell>
          <cell r="AD33">
            <v>642</v>
          </cell>
          <cell r="AE33">
            <v>267</v>
          </cell>
          <cell r="AF33">
            <v>275</v>
          </cell>
          <cell r="AG33">
            <v>394</v>
          </cell>
          <cell r="AH33">
            <v>640</v>
          </cell>
          <cell r="AI33">
            <v>455</v>
          </cell>
          <cell r="AJ33">
            <v>681</v>
          </cell>
          <cell r="AK33">
            <v>460</v>
          </cell>
          <cell r="AL33">
            <v>666</v>
          </cell>
          <cell r="AM33">
            <v>254</v>
          </cell>
          <cell r="AN33">
            <v>265</v>
          </cell>
          <cell r="AO33">
            <v>390</v>
          </cell>
          <cell r="AP33">
            <v>649</v>
          </cell>
          <cell r="AQ33">
            <v>313</v>
          </cell>
          <cell r="AR33">
            <v>302</v>
          </cell>
          <cell r="AS33">
            <v>355</v>
          </cell>
        </row>
        <row r="37">
          <cell r="F37">
            <v>816</v>
          </cell>
          <cell r="G37">
            <v>407</v>
          </cell>
          <cell r="H37">
            <v>347</v>
          </cell>
          <cell r="I37">
            <v>445</v>
          </cell>
          <cell r="J37">
            <v>818</v>
          </cell>
          <cell r="K37">
            <v>294</v>
          </cell>
          <cell r="L37">
            <v>258</v>
          </cell>
          <cell r="M37">
            <v>427</v>
          </cell>
          <cell r="N37">
            <v>668</v>
          </cell>
          <cell r="O37">
            <v>352</v>
          </cell>
          <cell r="P37">
            <v>312</v>
          </cell>
          <cell r="Q37">
            <v>427</v>
          </cell>
          <cell r="R37">
            <v>750</v>
          </cell>
          <cell r="S37">
            <v>293</v>
          </cell>
          <cell r="T37">
            <v>287</v>
          </cell>
          <cell r="U37">
            <v>401</v>
          </cell>
          <cell r="V37">
            <v>708</v>
          </cell>
          <cell r="W37">
            <v>452</v>
          </cell>
          <cell r="X37">
            <v>305</v>
          </cell>
          <cell r="Y37">
            <v>412</v>
          </cell>
          <cell r="Z37">
            <v>702</v>
          </cell>
          <cell r="AA37">
            <v>284</v>
          </cell>
          <cell r="AB37">
            <v>287</v>
          </cell>
          <cell r="AC37">
            <v>386</v>
          </cell>
          <cell r="AD37">
            <v>638</v>
          </cell>
          <cell r="AE37">
            <v>264</v>
          </cell>
          <cell r="AF37">
            <v>275</v>
          </cell>
          <cell r="AG37">
            <v>394</v>
          </cell>
          <cell r="AH37">
            <v>640</v>
          </cell>
          <cell r="AI37">
            <v>445</v>
          </cell>
          <cell r="AJ37">
            <v>680</v>
          </cell>
          <cell r="AK37">
            <v>430</v>
          </cell>
          <cell r="AL37">
            <v>666</v>
          </cell>
          <cell r="AM37">
            <v>253</v>
          </cell>
          <cell r="AN37">
            <v>257</v>
          </cell>
          <cell r="AO37">
            <v>328</v>
          </cell>
          <cell r="AP37">
            <v>643</v>
          </cell>
          <cell r="AQ37">
            <v>313</v>
          </cell>
          <cell r="AR37">
            <v>302</v>
          </cell>
          <cell r="AS37">
            <v>331</v>
          </cell>
        </row>
        <row r="57">
          <cell r="R57">
            <v>12</v>
          </cell>
          <cell r="S57">
            <v>19</v>
          </cell>
          <cell r="T57">
            <v>18</v>
          </cell>
          <cell r="U57">
            <v>8</v>
          </cell>
          <cell r="V57">
            <v>21</v>
          </cell>
          <cell r="W57">
            <v>20</v>
          </cell>
          <cell r="X57">
            <v>13</v>
          </cell>
          <cell r="Y57">
            <v>21</v>
          </cell>
          <cell r="Z57">
            <v>19</v>
          </cell>
          <cell r="AA57">
            <v>24</v>
          </cell>
          <cell r="AB57">
            <v>22</v>
          </cell>
          <cell r="AC57">
            <v>16</v>
          </cell>
          <cell r="AD57">
            <v>22</v>
          </cell>
          <cell r="AE57">
            <v>13</v>
          </cell>
          <cell r="AF57">
            <v>12</v>
          </cell>
          <cell r="AG57">
            <v>24</v>
          </cell>
          <cell r="AH57">
            <v>14</v>
          </cell>
          <cell r="AI57">
            <v>11</v>
          </cell>
          <cell r="AJ57">
            <v>8</v>
          </cell>
          <cell r="AK57">
            <v>23</v>
          </cell>
          <cell r="AL57">
            <v>16</v>
          </cell>
          <cell r="AM57">
            <v>16</v>
          </cell>
          <cell r="AN57">
            <v>16</v>
          </cell>
          <cell r="AO57">
            <v>8</v>
          </cell>
          <cell r="AP57">
            <v>12</v>
          </cell>
          <cell r="AQ57">
            <v>11</v>
          </cell>
          <cell r="AR57">
            <v>7</v>
          </cell>
          <cell r="AS57">
            <v>14</v>
          </cell>
        </row>
        <row r="60">
          <cell r="R60">
            <v>97</v>
          </cell>
          <cell r="S60">
            <v>58</v>
          </cell>
          <cell r="T60">
            <v>43</v>
          </cell>
          <cell r="U60">
            <v>144</v>
          </cell>
          <cell r="V60">
            <v>79</v>
          </cell>
          <cell r="W60">
            <v>89</v>
          </cell>
          <cell r="X60">
            <v>61</v>
          </cell>
          <cell r="Y60">
            <v>171</v>
          </cell>
          <cell r="Z60">
            <v>108</v>
          </cell>
          <cell r="AA60">
            <v>67</v>
          </cell>
          <cell r="AB60">
            <v>68</v>
          </cell>
          <cell r="AC60">
            <v>155</v>
          </cell>
          <cell r="AD60">
            <v>83</v>
          </cell>
          <cell r="AE60">
            <v>55</v>
          </cell>
          <cell r="AF60">
            <v>58</v>
          </cell>
          <cell r="AG60">
            <v>145</v>
          </cell>
          <cell r="AH60">
            <v>71</v>
          </cell>
          <cell r="AI60">
            <v>53</v>
          </cell>
          <cell r="AJ60">
            <v>68</v>
          </cell>
          <cell r="AK60">
            <v>129</v>
          </cell>
          <cell r="AL60">
            <v>98</v>
          </cell>
          <cell r="AM60">
            <v>53</v>
          </cell>
          <cell r="AN60">
            <v>57</v>
          </cell>
          <cell r="AO60">
            <v>135</v>
          </cell>
          <cell r="AP60">
            <v>109</v>
          </cell>
          <cell r="AQ60">
            <v>60</v>
          </cell>
          <cell r="AR60">
            <v>47</v>
          </cell>
          <cell r="AS60">
            <v>151</v>
          </cell>
        </row>
        <row r="122">
          <cell r="B122">
            <v>4.4109999999999996</v>
          </cell>
          <cell r="C122">
            <v>3.972</v>
          </cell>
          <cell r="D122">
            <v>3.714</v>
          </cell>
          <cell r="E122">
            <v>3.3980000000000001</v>
          </cell>
          <cell r="F122">
            <v>10.122</v>
          </cell>
          <cell r="G122">
            <v>11.693</v>
          </cell>
          <cell r="H122">
            <v>12.892000000000001</v>
          </cell>
          <cell r="I122">
            <v>19.283000000000001</v>
          </cell>
          <cell r="J122">
            <v>13.618</v>
          </cell>
          <cell r="K122">
            <v>13.059000000000001</v>
          </cell>
          <cell r="L122">
            <v>13.929</v>
          </cell>
          <cell r="M122">
            <v>8.923</v>
          </cell>
          <cell r="N122">
            <v>7.8789999999999996</v>
          </cell>
          <cell r="O122">
            <v>8.113999999999999</v>
          </cell>
          <cell r="P122">
            <v>6.9829999999999997</v>
          </cell>
          <cell r="Q122">
            <v>6.2780000000000005</v>
          </cell>
          <cell r="R122">
            <v>7.7889999999999997</v>
          </cell>
          <cell r="S122">
            <v>8.8480000000000008</v>
          </cell>
          <cell r="T122">
            <v>8.7859999999999996</v>
          </cell>
          <cell r="U122">
            <v>8.463000000000001</v>
          </cell>
          <cell r="V122">
            <v>7.7490000000000006</v>
          </cell>
          <cell r="W122">
            <v>8.0229999999999997</v>
          </cell>
          <cell r="X122">
            <v>8.0619999999999994</v>
          </cell>
          <cell r="Y122">
            <v>9.7989999999999995</v>
          </cell>
          <cell r="Z122">
            <v>10.107000000000001</v>
          </cell>
          <cell r="AA122">
            <v>8.5500000000000007</v>
          </cell>
          <cell r="AB122">
            <v>8.657</v>
          </cell>
          <cell r="AC122">
            <v>7.9340000000000002</v>
          </cell>
          <cell r="AD122">
            <v>7.8440000000000003</v>
          </cell>
          <cell r="AE122">
            <v>6.8079999999999998</v>
          </cell>
          <cell r="AF122">
            <v>6.26</v>
          </cell>
          <cell r="AG122">
            <v>5.8149999999999995</v>
          </cell>
          <cell r="AH122">
            <v>5.1079999999999997</v>
          </cell>
          <cell r="AI122">
            <v>5.125</v>
          </cell>
          <cell r="AJ122">
            <v>5.0679999999999996</v>
          </cell>
          <cell r="AK122">
            <v>4.4239999999999995</v>
          </cell>
          <cell r="AL122">
            <v>5.63</v>
          </cell>
          <cell r="AM122">
            <v>5.21</v>
          </cell>
          <cell r="AN122">
            <v>4.8579999999999997</v>
          </cell>
          <cell r="AO122">
            <v>4.4870000000000001</v>
          </cell>
          <cell r="AP122">
            <v>2.4940000000000002</v>
          </cell>
          <cell r="AQ122">
            <v>2.7389999999999999</v>
          </cell>
          <cell r="AR122">
            <v>2.8879999999999999</v>
          </cell>
          <cell r="AS122">
            <v>2.1150000000000002</v>
          </cell>
        </row>
        <row r="128">
          <cell r="B128">
            <v>2.552</v>
          </cell>
          <cell r="C128">
            <v>2.7210000000000001</v>
          </cell>
          <cell r="D128">
            <v>3.1959999999999997</v>
          </cell>
          <cell r="E128">
            <v>3.3480000000000003</v>
          </cell>
          <cell r="F128">
            <v>3.3899999999999997</v>
          </cell>
          <cell r="G128">
            <v>3.5109999999999997</v>
          </cell>
          <cell r="H128">
            <v>3.1879999999999997</v>
          </cell>
          <cell r="I128">
            <v>2.835</v>
          </cell>
          <cell r="J128">
            <v>2.8810000000000002</v>
          </cell>
          <cell r="K128">
            <v>3.3119999999999998</v>
          </cell>
          <cell r="L128">
            <v>3.3520000000000003</v>
          </cell>
          <cell r="M128">
            <v>3.3920000000000003</v>
          </cell>
          <cell r="N128">
            <v>3.1870000000000003</v>
          </cell>
          <cell r="O128">
            <v>2.7510000000000003</v>
          </cell>
          <cell r="P128">
            <v>2.6560000000000001</v>
          </cell>
          <cell r="Q128">
            <v>2.835</v>
          </cell>
          <cell r="R128">
            <v>3.1599999999999997</v>
          </cell>
          <cell r="S128">
            <v>3.7679999999999998</v>
          </cell>
          <cell r="T128">
            <v>3.7159999999999997</v>
          </cell>
          <cell r="U128">
            <v>3.5390000000000001</v>
          </cell>
          <cell r="V128">
            <v>3.2890000000000001</v>
          </cell>
          <cell r="W128">
            <v>2.8359999999999999</v>
          </cell>
          <cell r="X128">
            <v>3.0249999999999999</v>
          </cell>
          <cell r="Y128">
            <v>2.9909999999999997</v>
          </cell>
          <cell r="Z128">
            <v>2.9730000000000003</v>
          </cell>
          <cell r="AA128">
            <v>2.988</v>
          </cell>
          <cell r="AB128">
            <v>2.6509999999999998</v>
          </cell>
          <cell r="AC128">
            <v>2.6669999999999998</v>
          </cell>
          <cell r="AD128">
            <v>2.5960000000000001</v>
          </cell>
          <cell r="AE128">
            <v>2.1419999999999999</v>
          </cell>
          <cell r="AF128">
            <v>2.1219999999999999</v>
          </cell>
          <cell r="AG128">
            <v>1.776</v>
          </cell>
          <cell r="AH128">
            <v>1.6189999999999998</v>
          </cell>
          <cell r="AI128">
            <v>1.7879999999999998</v>
          </cell>
          <cell r="AJ128">
            <v>1.7429999999999999</v>
          </cell>
          <cell r="AK128">
            <v>1.8089999999999999</v>
          </cell>
          <cell r="AL128">
            <v>1.8660000000000001</v>
          </cell>
          <cell r="AM128">
            <v>1.5649999999999999</v>
          </cell>
          <cell r="AN128">
            <v>1.581</v>
          </cell>
          <cell r="AO128">
            <v>1.8479999999999999</v>
          </cell>
          <cell r="AP128">
            <v>1.6580000000000001</v>
          </cell>
          <cell r="AQ128">
            <v>1.6420000000000001</v>
          </cell>
          <cell r="AR128">
            <v>1.708</v>
          </cell>
          <cell r="AS128">
            <v>1.228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163"/>
  <sheetViews>
    <sheetView showGridLines="0" tabSelected="1" workbookViewId="0">
      <selection activeCell="AN18" sqref="AN18"/>
    </sheetView>
  </sheetViews>
  <sheetFormatPr defaultRowHeight="12" customHeight="1"/>
  <cols>
    <col min="1" max="1" width="44.7109375" style="205" customWidth="1"/>
    <col min="2" max="39" width="9.7109375" style="7" hidden="1" customWidth="1"/>
    <col min="40" max="49" width="9.7109375" style="7" customWidth="1"/>
    <col min="50" max="256" width="9.140625" style="7"/>
    <col min="257" max="257" width="44.7109375" style="7" customWidth="1"/>
    <col min="258" max="293" width="0" style="7" hidden="1" customWidth="1"/>
    <col min="294" max="305" width="9.7109375" style="7" customWidth="1"/>
    <col min="306" max="512" width="9.140625" style="7"/>
    <col min="513" max="513" width="44.7109375" style="7" customWidth="1"/>
    <col min="514" max="549" width="0" style="7" hidden="1" customWidth="1"/>
    <col min="550" max="561" width="9.7109375" style="7" customWidth="1"/>
    <col min="562" max="768" width="9.140625" style="7"/>
    <col min="769" max="769" width="44.7109375" style="7" customWidth="1"/>
    <col min="770" max="805" width="0" style="7" hidden="1" customWidth="1"/>
    <col min="806" max="817" width="9.7109375" style="7" customWidth="1"/>
    <col min="818" max="1024" width="9.140625" style="7"/>
    <col min="1025" max="1025" width="44.7109375" style="7" customWidth="1"/>
    <col min="1026" max="1061" width="0" style="7" hidden="1" customWidth="1"/>
    <col min="1062" max="1073" width="9.7109375" style="7" customWidth="1"/>
    <col min="1074" max="1280" width="9.140625" style="7"/>
    <col min="1281" max="1281" width="44.7109375" style="7" customWidth="1"/>
    <col min="1282" max="1317" width="0" style="7" hidden="1" customWidth="1"/>
    <col min="1318" max="1329" width="9.7109375" style="7" customWidth="1"/>
    <col min="1330" max="1536" width="9.140625" style="7"/>
    <col min="1537" max="1537" width="44.7109375" style="7" customWidth="1"/>
    <col min="1538" max="1573" width="0" style="7" hidden="1" customWidth="1"/>
    <col min="1574" max="1585" width="9.7109375" style="7" customWidth="1"/>
    <col min="1586" max="1792" width="9.140625" style="7"/>
    <col min="1793" max="1793" width="44.7109375" style="7" customWidth="1"/>
    <col min="1794" max="1829" width="0" style="7" hidden="1" customWidth="1"/>
    <col min="1830" max="1841" width="9.7109375" style="7" customWidth="1"/>
    <col min="1842" max="2048" width="9.140625" style="7"/>
    <col min="2049" max="2049" width="44.7109375" style="7" customWidth="1"/>
    <col min="2050" max="2085" width="0" style="7" hidden="1" customWidth="1"/>
    <col min="2086" max="2097" width="9.7109375" style="7" customWidth="1"/>
    <col min="2098" max="2304" width="9.140625" style="7"/>
    <col min="2305" max="2305" width="44.7109375" style="7" customWidth="1"/>
    <col min="2306" max="2341" width="0" style="7" hidden="1" customWidth="1"/>
    <col min="2342" max="2353" width="9.7109375" style="7" customWidth="1"/>
    <col min="2354" max="2560" width="9.140625" style="7"/>
    <col min="2561" max="2561" width="44.7109375" style="7" customWidth="1"/>
    <col min="2562" max="2597" width="0" style="7" hidden="1" customWidth="1"/>
    <col min="2598" max="2609" width="9.7109375" style="7" customWidth="1"/>
    <col min="2610" max="2816" width="9.140625" style="7"/>
    <col min="2817" max="2817" width="44.7109375" style="7" customWidth="1"/>
    <col min="2818" max="2853" width="0" style="7" hidden="1" customWidth="1"/>
    <col min="2854" max="2865" width="9.7109375" style="7" customWidth="1"/>
    <col min="2866" max="3072" width="9.140625" style="7"/>
    <col min="3073" max="3073" width="44.7109375" style="7" customWidth="1"/>
    <col min="3074" max="3109" width="0" style="7" hidden="1" customWidth="1"/>
    <col min="3110" max="3121" width="9.7109375" style="7" customWidth="1"/>
    <col min="3122" max="3328" width="9.140625" style="7"/>
    <col min="3329" max="3329" width="44.7109375" style="7" customWidth="1"/>
    <col min="3330" max="3365" width="0" style="7" hidden="1" customWidth="1"/>
    <col min="3366" max="3377" width="9.7109375" style="7" customWidth="1"/>
    <col min="3378" max="3584" width="9.140625" style="7"/>
    <col min="3585" max="3585" width="44.7109375" style="7" customWidth="1"/>
    <col min="3586" max="3621" width="0" style="7" hidden="1" customWidth="1"/>
    <col min="3622" max="3633" width="9.7109375" style="7" customWidth="1"/>
    <col min="3634" max="3840" width="9.140625" style="7"/>
    <col min="3841" max="3841" width="44.7109375" style="7" customWidth="1"/>
    <col min="3842" max="3877" width="0" style="7" hidden="1" customWidth="1"/>
    <col min="3878" max="3889" width="9.7109375" style="7" customWidth="1"/>
    <col min="3890" max="4096" width="9.140625" style="7"/>
    <col min="4097" max="4097" width="44.7109375" style="7" customWidth="1"/>
    <col min="4098" max="4133" width="0" style="7" hidden="1" customWidth="1"/>
    <col min="4134" max="4145" width="9.7109375" style="7" customWidth="1"/>
    <col min="4146" max="4352" width="9.140625" style="7"/>
    <col min="4353" max="4353" width="44.7109375" style="7" customWidth="1"/>
    <col min="4354" max="4389" width="0" style="7" hidden="1" customWidth="1"/>
    <col min="4390" max="4401" width="9.7109375" style="7" customWidth="1"/>
    <col min="4402" max="4608" width="9.140625" style="7"/>
    <col min="4609" max="4609" width="44.7109375" style="7" customWidth="1"/>
    <col min="4610" max="4645" width="0" style="7" hidden="1" customWidth="1"/>
    <col min="4646" max="4657" width="9.7109375" style="7" customWidth="1"/>
    <col min="4658" max="4864" width="9.140625" style="7"/>
    <col min="4865" max="4865" width="44.7109375" style="7" customWidth="1"/>
    <col min="4866" max="4901" width="0" style="7" hidden="1" customWidth="1"/>
    <col min="4902" max="4913" width="9.7109375" style="7" customWidth="1"/>
    <col min="4914" max="5120" width="9.140625" style="7"/>
    <col min="5121" max="5121" width="44.7109375" style="7" customWidth="1"/>
    <col min="5122" max="5157" width="0" style="7" hidden="1" customWidth="1"/>
    <col min="5158" max="5169" width="9.7109375" style="7" customWidth="1"/>
    <col min="5170" max="5376" width="9.140625" style="7"/>
    <col min="5377" max="5377" width="44.7109375" style="7" customWidth="1"/>
    <col min="5378" max="5413" width="0" style="7" hidden="1" customWidth="1"/>
    <col min="5414" max="5425" width="9.7109375" style="7" customWidth="1"/>
    <col min="5426" max="5632" width="9.140625" style="7"/>
    <col min="5633" max="5633" width="44.7109375" style="7" customWidth="1"/>
    <col min="5634" max="5669" width="0" style="7" hidden="1" customWidth="1"/>
    <col min="5670" max="5681" width="9.7109375" style="7" customWidth="1"/>
    <col min="5682" max="5888" width="9.140625" style="7"/>
    <col min="5889" max="5889" width="44.7109375" style="7" customWidth="1"/>
    <col min="5890" max="5925" width="0" style="7" hidden="1" customWidth="1"/>
    <col min="5926" max="5937" width="9.7109375" style="7" customWidth="1"/>
    <col min="5938" max="6144" width="9.140625" style="7"/>
    <col min="6145" max="6145" width="44.7109375" style="7" customWidth="1"/>
    <col min="6146" max="6181" width="0" style="7" hidden="1" customWidth="1"/>
    <col min="6182" max="6193" width="9.7109375" style="7" customWidth="1"/>
    <col min="6194" max="6400" width="9.140625" style="7"/>
    <col min="6401" max="6401" width="44.7109375" style="7" customWidth="1"/>
    <col min="6402" max="6437" width="0" style="7" hidden="1" customWidth="1"/>
    <col min="6438" max="6449" width="9.7109375" style="7" customWidth="1"/>
    <col min="6450" max="6656" width="9.140625" style="7"/>
    <col min="6657" max="6657" width="44.7109375" style="7" customWidth="1"/>
    <col min="6658" max="6693" width="0" style="7" hidden="1" customWidth="1"/>
    <col min="6694" max="6705" width="9.7109375" style="7" customWidth="1"/>
    <col min="6706" max="6912" width="9.140625" style="7"/>
    <col min="6913" max="6913" width="44.7109375" style="7" customWidth="1"/>
    <col min="6914" max="6949" width="0" style="7" hidden="1" customWidth="1"/>
    <col min="6950" max="6961" width="9.7109375" style="7" customWidth="1"/>
    <col min="6962" max="7168" width="9.140625" style="7"/>
    <col min="7169" max="7169" width="44.7109375" style="7" customWidth="1"/>
    <col min="7170" max="7205" width="0" style="7" hidden="1" customWidth="1"/>
    <col min="7206" max="7217" width="9.7109375" style="7" customWidth="1"/>
    <col min="7218" max="7424" width="9.140625" style="7"/>
    <col min="7425" max="7425" width="44.7109375" style="7" customWidth="1"/>
    <col min="7426" max="7461" width="0" style="7" hidden="1" customWidth="1"/>
    <col min="7462" max="7473" width="9.7109375" style="7" customWidth="1"/>
    <col min="7474" max="7680" width="9.140625" style="7"/>
    <col min="7681" max="7681" width="44.7109375" style="7" customWidth="1"/>
    <col min="7682" max="7717" width="0" style="7" hidden="1" customWidth="1"/>
    <col min="7718" max="7729" width="9.7109375" style="7" customWidth="1"/>
    <col min="7730" max="7936" width="9.140625" style="7"/>
    <col min="7937" max="7937" width="44.7109375" style="7" customWidth="1"/>
    <col min="7938" max="7973" width="0" style="7" hidden="1" customWidth="1"/>
    <col min="7974" max="7985" width="9.7109375" style="7" customWidth="1"/>
    <col min="7986" max="8192" width="9.140625" style="7"/>
    <col min="8193" max="8193" width="44.7109375" style="7" customWidth="1"/>
    <col min="8194" max="8229" width="0" style="7" hidden="1" customWidth="1"/>
    <col min="8230" max="8241" width="9.7109375" style="7" customWidth="1"/>
    <col min="8242" max="8448" width="9.140625" style="7"/>
    <col min="8449" max="8449" width="44.7109375" style="7" customWidth="1"/>
    <col min="8450" max="8485" width="0" style="7" hidden="1" customWidth="1"/>
    <col min="8486" max="8497" width="9.7109375" style="7" customWidth="1"/>
    <col min="8498" max="8704" width="9.140625" style="7"/>
    <col min="8705" max="8705" width="44.7109375" style="7" customWidth="1"/>
    <col min="8706" max="8741" width="0" style="7" hidden="1" customWidth="1"/>
    <col min="8742" max="8753" width="9.7109375" style="7" customWidth="1"/>
    <col min="8754" max="8960" width="9.140625" style="7"/>
    <col min="8961" max="8961" width="44.7109375" style="7" customWidth="1"/>
    <col min="8962" max="8997" width="0" style="7" hidden="1" customWidth="1"/>
    <col min="8998" max="9009" width="9.7109375" style="7" customWidth="1"/>
    <col min="9010" max="9216" width="9.140625" style="7"/>
    <col min="9217" max="9217" width="44.7109375" style="7" customWidth="1"/>
    <col min="9218" max="9253" width="0" style="7" hidden="1" customWidth="1"/>
    <col min="9254" max="9265" width="9.7109375" style="7" customWidth="1"/>
    <col min="9266" max="9472" width="9.140625" style="7"/>
    <col min="9473" max="9473" width="44.7109375" style="7" customWidth="1"/>
    <col min="9474" max="9509" width="0" style="7" hidden="1" customWidth="1"/>
    <col min="9510" max="9521" width="9.7109375" style="7" customWidth="1"/>
    <col min="9522" max="9728" width="9.140625" style="7"/>
    <col min="9729" max="9729" width="44.7109375" style="7" customWidth="1"/>
    <col min="9730" max="9765" width="0" style="7" hidden="1" customWidth="1"/>
    <col min="9766" max="9777" width="9.7109375" style="7" customWidth="1"/>
    <col min="9778" max="9984" width="9.140625" style="7"/>
    <col min="9985" max="9985" width="44.7109375" style="7" customWidth="1"/>
    <col min="9986" max="10021" width="0" style="7" hidden="1" customWidth="1"/>
    <col min="10022" max="10033" width="9.7109375" style="7" customWidth="1"/>
    <col min="10034" max="10240" width="9.140625" style="7"/>
    <col min="10241" max="10241" width="44.7109375" style="7" customWidth="1"/>
    <col min="10242" max="10277" width="0" style="7" hidden="1" customWidth="1"/>
    <col min="10278" max="10289" width="9.7109375" style="7" customWidth="1"/>
    <col min="10290" max="10496" width="9.140625" style="7"/>
    <col min="10497" max="10497" width="44.7109375" style="7" customWidth="1"/>
    <col min="10498" max="10533" width="0" style="7" hidden="1" customWidth="1"/>
    <col min="10534" max="10545" width="9.7109375" style="7" customWidth="1"/>
    <col min="10546" max="10752" width="9.140625" style="7"/>
    <col min="10753" max="10753" width="44.7109375" style="7" customWidth="1"/>
    <col min="10754" max="10789" width="0" style="7" hidden="1" customWidth="1"/>
    <col min="10790" max="10801" width="9.7109375" style="7" customWidth="1"/>
    <col min="10802" max="11008" width="9.140625" style="7"/>
    <col min="11009" max="11009" width="44.7109375" style="7" customWidth="1"/>
    <col min="11010" max="11045" width="0" style="7" hidden="1" customWidth="1"/>
    <col min="11046" max="11057" width="9.7109375" style="7" customWidth="1"/>
    <col min="11058" max="11264" width="9.140625" style="7"/>
    <col min="11265" max="11265" width="44.7109375" style="7" customWidth="1"/>
    <col min="11266" max="11301" width="0" style="7" hidden="1" customWidth="1"/>
    <col min="11302" max="11313" width="9.7109375" style="7" customWidth="1"/>
    <col min="11314" max="11520" width="9.140625" style="7"/>
    <col min="11521" max="11521" width="44.7109375" style="7" customWidth="1"/>
    <col min="11522" max="11557" width="0" style="7" hidden="1" customWidth="1"/>
    <col min="11558" max="11569" width="9.7109375" style="7" customWidth="1"/>
    <col min="11570" max="11776" width="9.140625" style="7"/>
    <col min="11777" max="11777" width="44.7109375" style="7" customWidth="1"/>
    <col min="11778" max="11813" width="0" style="7" hidden="1" customWidth="1"/>
    <col min="11814" max="11825" width="9.7109375" style="7" customWidth="1"/>
    <col min="11826" max="12032" width="9.140625" style="7"/>
    <col min="12033" max="12033" width="44.7109375" style="7" customWidth="1"/>
    <col min="12034" max="12069" width="0" style="7" hidden="1" customWidth="1"/>
    <col min="12070" max="12081" width="9.7109375" style="7" customWidth="1"/>
    <col min="12082" max="12288" width="9.140625" style="7"/>
    <col min="12289" max="12289" width="44.7109375" style="7" customWidth="1"/>
    <col min="12290" max="12325" width="0" style="7" hidden="1" customWidth="1"/>
    <col min="12326" max="12337" width="9.7109375" style="7" customWidth="1"/>
    <col min="12338" max="12544" width="9.140625" style="7"/>
    <col min="12545" max="12545" width="44.7109375" style="7" customWidth="1"/>
    <col min="12546" max="12581" width="0" style="7" hidden="1" customWidth="1"/>
    <col min="12582" max="12593" width="9.7109375" style="7" customWidth="1"/>
    <col min="12594" max="12800" width="9.140625" style="7"/>
    <col min="12801" max="12801" width="44.7109375" style="7" customWidth="1"/>
    <col min="12802" max="12837" width="0" style="7" hidden="1" customWidth="1"/>
    <col min="12838" max="12849" width="9.7109375" style="7" customWidth="1"/>
    <col min="12850" max="13056" width="9.140625" style="7"/>
    <col min="13057" max="13057" width="44.7109375" style="7" customWidth="1"/>
    <col min="13058" max="13093" width="0" style="7" hidden="1" customWidth="1"/>
    <col min="13094" max="13105" width="9.7109375" style="7" customWidth="1"/>
    <col min="13106" max="13312" width="9.140625" style="7"/>
    <col min="13313" max="13313" width="44.7109375" style="7" customWidth="1"/>
    <col min="13314" max="13349" width="0" style="7" hidden="1" customWidth="1"/>
    <col min="13350" max="13361" width="9.7109375" style="7" customWidth="1"/>
    <col min="13362" max="13568" width="9.140625" style="7"/>
    <col min="13569" max="13569" width="44.7109375" style="7" customWidth="1"/>
    <col min="13570" max="13605" width="0" style="7" hidden="1" customWidth="1"/>
    <col min="13606" max="13617" width="9.7109375" style="7" customWidth="1"/>
    <col min="13618" max="13824" width="9.140625" style="7"/>
    <col min="13825" max="13825" width="44.7109375" style="7" customWidth="1"/>
    <col min="13826" max="13861" width="0" style="7" hidden="1" customWidth="1"/>
    <col min="13862" max="13873" width="9.7109375" style="7" customWidth="1"/>
    <col min="13874" max="14080" width="9.140625" style="7"/>
    <col min="14081" max="14081" width="44.7109375" style="7" customWidth="1"/>
    <col min="14082" max="14117" width="0" style="7" hidden="1" customWidth="1"/>
    <col min="14118" max="14129" width="9.7109375" style="7" customWidth="1"/>
    <col min="14130" max="14336" width="9.140625" style="7"/>
    <col min="14337" max="14337" width="44.7109375" style="7" customWidth="1"/>
    <col min="14338" max="14373" width="0" style="7" hidden="1" customWidth="1"/>
    <col min="14374" max="14385" width="9.7109375" style="7" customWidth="1"/>
    <col min="14386" max="14592" width="9.140625" style="7"/>
    <col min="14593" max="14593" width="44.7109375" style="7" customWidth="1"/>
    <col min="14594" max="14629" width="0" style="7" hidden="1" customWidth="1"/>
    <col min="14630" max="14641" width="9.7109375" style="7" customWidth="1"/>
    <col min="14642" max="14848" width="9.140625" style="7"/>
    <col min="14849" max="14849" width="44.7109375" style="7" customWidth="1"/>
    <col min="14850" max="14885" width="0" style="7" hidden="1" customWidth="1"/>
    <col min="14886" max="14897" width="9.7109375" style="7" customWidth="1"/>
    <col min="14898" max="15104" width="9.140625" style="7"/>
    <col min="15105" max="15105" width="44.7109375" style="7" customWidth="1"/>
    <col min="15106" max="15141" width="0" style="7" hidden="1" customWidth="1"/>
    <col min="15142" max="15153" width="9.7109375" style="7" customWidth="1"/>
    <col min="15154" max="15360" width="9.140625" style="7"/>
    <col min="15361" max="15361" width="44.7109375" style="7" customWidth="1"/>
    <col min="15362" max="15397" width="0" style="7" hidden="1" customWidth="1"/>
    <col min="15398" max="15409" width="9.7109375" style="7" customWidth="1"/>
    <col min="15410" max="15616" width="9.140625" style="7"/>
    <col min="15617" max="15617" width="44.7109375" style="7" customWidth="1"/>
    <col min="15618" max="15653" width="0" style="7" hidden="1" customWidth="1"/>
    <col min="15654" max="15665" width="9.7109375" style="7" customWidth="1"/>
    <col min="15666" max="15872" width="9.140625" style="7"/>
    <col min="15873" max="15873" width="44.7109375" style="7" customWidth="1"/>
    <col min="15874" max="15909" width="0" style="7" hidden="1" customWidth="1"/>
    <col min="15910" max="15921" width="9.7109375" style="7" customWidth="1"/>
    <col min="15922" max="16128" width="9.140625" style="7"/>
    <col min="16129" max="16129" width="44.7109375" style="7" customWidth="1"/>
    <col min="16130" max="16165" width="0" style="7" hidden="1" customWidth="1"/>
    <col min="16166" max="16177" width="9.7109375" style="7" customWidth="1"/>
    <col min="16178" max="16384" width="9.140625" style="7"/>
  </cols>
  <sheetData>
    <row r="1" spans="1:5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52" ht="13.9" customHeight="1">
      <c r="A2" s="244" t="s">
        <v>112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</row>
    <row r="3" spans="1:52" ht="13.9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</row>
    <row r="4" spans="1:52" ht="13.9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</row>
    <row r="5" spans="1:52" ht="13.9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</row>
    <row r="6" spans="1:52" ht="13.9" customHeight="1">
      <c r="A6" s="6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</row>
    <row r="7" spans="1:52" ht="13.9" customHeight="1">
      <c r="A7" s="11" t="s">
        <v>132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2" ht="7.5" customHeight="1" thickBot="1">
      <c r="A8" s="14"/>
      <c r="H8" s="175"/>
    </row>
    <row r="9" spans="1:52" ht="15.75" customHeight="1">
      <c r="A9" s="245" t="s">
        <v>113</v>
      </c>
      <c r="B9" s="247">
        <v>2008</v>
      </c>
      <c r="C9" s="247"/>
      <c r="D9" s="247"/>
      <c r="E9" s="247"/>
      <c r="F9" s="247">
        <v>2009</v>
      </c>
      <c r="G9" s="247"/>
      <c r="H9" s="247"/>
      <c r="I9" s="247"/>
      <c r="J9" s="248">
        <v>2010</v>
      </c>
      <c r="K9" s="248"/>
      <c r="L9" s="248"/>
      <c r="M9" s="248"/>
      <c r="N9" s="248">
        <v>2011</v>
      </c>
      <c r="O9" s="248"/>
      <c r="P9" s="248"/>
      <c r="Q9" s="248"/>
      <c r="R9" s="248">
        <v>2012</v>
      </c>
      <c r="S9" s="248"/>
      <c r="T9" s="248"/>
      <c r="U9" s="248"/>
      <c r="V9" s="248">
        <v>2013</v>
      </c>
      <c r="W9" s="248"/>
      <c r="X9" s="248"/>
      <c r="Y9" s="248"/>
      <c r="Z9" s="248">
        <v>2014</v>
      </c>
      <c r="AA9" s="248"/>
      <c r="AB9" s="248"/>
      <c r="AC9" s="248"/>
      <c r="AD9" s="248">
        <v>2015</v>
      </c>
      <c r="AE9" s="248"/>
      <c r="AF9" s="248"/>
      <c r="AG9" s="248"/>
      <c r="AH9" s="248">
        <v>2016</v>
      </c>
      <c r="AI9" s="248"/>
      <c r="AJ9" s="248"/>
      <c r="AK9" s="248"/>
      <c r="AL9" s="247">
        <v>2017</v>
      </c>
      <c r="AM9" s="247"/>
      <c r="AN9" s="247"/>
      <c r="AO9" s="247"/>
      <c r="AP9" s="247">
        <v>2018</v>
      </c>
      <c r="AQ9" s="247"/>
      <c r="AR9" s="247"/>
      <c r="AS9" s="247"/>
      <c r="AT9" s="247">
        <v>2019</v>
      </c>
      <c r="AU9" s="247"/>
      <c r="AV9" s="247"/>
      <c r="AW9" s="247"/>
      <c r="AX9" s="247">
        <v>2020</v>
      </c>
      <c r="AY9" s="247"/>
      <c r="AZ9" s="247"/>
    </row>
    <row r="10" spans="1:52" s="165" customFormat="1" ht="20.45" customHeight="1" thickBot="1">
      <c r="A10" s="246"/>
      <c r="B10" s="158" t="s">
        <v>114</v>
      </c>
      <c r="C10" s="158" t="s">
        <v>115</v>
      </c>
      <c r="D10" s="158" t="s">
        <v>116</v>
      </c>
      <c r="E10" s="158" t="s">
        <v>117</v>
      </c>
      <c r="F10" s="158" t="s">
        <v>114</v>
      </c>
      <c r="G10" s="158" t="s">
        <v>115</v>
      </c>
      <c r="H10" s="158" t="s">
        <v>116</v>
      </c>
      <c r="I10" s="158" t="s">
        <v>117</v>
      </c>
      <c r="J10" s="158" t="s">
        <v>114</v>
      </c>
      <c r="K10" s="158" t="s">
        <v>115</v>
      </c>
      <c r="L10" s="158" t="s">
        <v>116</v>
      </c>
      <c r="M10" s="158" t="s">
        <v>117</v>
      </c>
      <c r="N10" s="158" t="s">
        <v>114</v>
      </c>
      <c r="O10" s="158" t="s">
        <v>115</v>
      </c>
      <c r="P10" s="158" t="s">
        <v>116</v>
      </c>
      <c r="Q10" s="158" t="s">
        <v>117</v>
      </c>
      <c r="R10" s="158" t="s">
        <v>114</v>
      </c>
      <c r="S10" s="158" t="s">
        <v>115</v>
      </c>
      <c r="T10" s="158" t="s">
        <v>116</v>
      </c>
      <c r="U10" s="158" t="s">
        <v>117</v>
      </c>
      <c r="V10" s="158" t="s">
        <v>114</v>
      </c>
      <c r="W10" s="158" t="s">
        <v>115</v>
      </c>
      <c r="X10" s="158" t="s">
        <v>116</v>
      </c>
      <c r="Y10" s="158" t="s">
        <v>117</v>
      </c>
      <c r="Z10" s="158" t="s">
        <v>114</v>
      </c>
      <c r="AA10" s="158" t="s">
        <v>115</v>
      </c>
      <c r="AB10" s="158" t="s">
        <v>116</v>
      </c>
      <c r="AC10" s="158" t="s">
        <v>117</v>
      </c>
      <c r="AD10" s="158" t="s">
        <v>114</v>
      </c>
      <c r="AE10" s="158" t="s">
        <v>115</v>
      </c>
      <c r="AF10" s="158" t="s">
        <v>116</v>
      </c>
      <c r="AG10" s="158" t="s">
        <v>117</v>
      </c>
      <c r="AH10" s="158" t="s">
        <v>114</v>
      </c>
      <c r="AI10" s="158" t="s">
        <v>115</v>
      </c>
      <c r="AJ10" s="158" t="s">
        <v>116</v>
      </c>
      <c r="AK10" s="158" t="s">
        <v>117</v>
      </c>
      <c r="AL10" s="158" t="s">
        <v>114</v>
      </c>
      <c r="AM10" s="158" t="s">
        <v>115</v>
      </c>
      <c r="AN10" s="158" t="s">
        <v>116</v>
      </c>
      <c r="AO10" s="158" t="s">
        <v>117</v>
      </c>
      <c r="AP10" s="158" t="s">
        <v>114</v>
      </c>
      <c r="AQ10" s="158" t="s">
        <v>115</v>
      </c>
      <c r="AR10" s="158" t="s">
        <v>116</v>
      </c>
      <c r="AS10" s="158" t="s">
        <v>117</v>
      </c>
      <c r="AT10" s="158" t="s">
        <v>114</v>
      </c>
      <c r="AU10" s="158" t="s">
        <v>115</v>
      </c>
      <c r="AV10" s="158" t="s">
        <v>116</v>
      </c>
      <c r="AW10" s="158" t="s">
        <v>117</v>
      </c>
      <c r="AX10" s="158" t="s">
        <v>114</v>
      </c>
      <c r="AY10" s="158" t="s">
        <v>115</v>
      </c>
      <c r="AZ10" s="158" t="s">
        <v>116</v>
      </c>
    </row>
    <row r="11" spans="1:52" s="166" customFormat="1" ht="12.6" customHeight="1">
      <c r="A11" s="20" t="s">
        <v>72</v>
      </c>
      <c r="B11" s="23"/>
      <c r="C11" s="23"/>
      <c r="D11" s="21"/>
      <c r="E11" s="21"/>
      <c r="F11" s="21"/>
      <c r="G11" s="2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0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3"/>
      <c r="AT11" s="23"/>
      <c r="AU11" s="23"/>
      <c r="AV11" s="23"/>
      <c r="AW11" s="23"/>
      <c r="AX11" s="23"/>
      <c r="AY11" s="23"/>
      <c r="AZ11" s="23"/>
    </row>
    <row r="12" spans="1:52" ht="12.6" customHeight="1">
      <c r="A12" s="5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180"/>
      <c r="M12" s="180"/>
      <c r="N12" s="180"/>
      <c r="O12" s="180"/>
      <c r="P12" s="69"/>
      <c r="Q12" s="69"/>
      <c r="R12" s="69"/>
      <c r="S12" s="180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20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</row>
    <row r="13" spans="1:52" ht="12.6" customHeight="1">
      <c r="A13" s="28" t="s">
        <v>134</v>
      </c>
      <c r="B13" s="208">
        <v>33357</v>
      </c>
      <c r="C13" s="208">
        <v>33603</v>
      </c>
      <c r="D13" s="208">
        <v>33668</v>
      </c>
      <c r="E13" s="208">
        <v>33822</v>
      </c>
      <c r="F13" s="208">
        <v>33413</v>
      </c>
      <c r="G13" s="208">
        <v>33524</v>
      </c>
      <c r="H13" s="208">
        <v>33577</v>
      </c>
      <c r="I13" s="208">
        <v>33570</v>
      </c>
      <c r="J13" s="208">
        <v>33338</v>
      </c>
      <c r="K13" s="208">
        <v>33573</v>
      </c>
      <c r="L13" s="208">
        <v>33699</v>
      </c>
      <c r="M13" s="208">
        <v>33654</v>
      </c>
      <c r="N13" s="208">
        <v>33554</v>
      </c>
      <c r="O13" s="208">
        <v>33861</v>
      </c>
      <c r="P13" s="208">
        <v>33942</v>
      </c>
      <c r="Q13" s="208">
        <v>33818</v>
      </c>
      <c r="R13" s="208">
        <v>33626</v>
      </c>
      <c r="S13" s="208">
        <v>33787</v>
      </c>
      <c r="T13" s="208">
        <v>33888</v>
      </c>
      <c r="U13" s="208">
        <v>33765</v>
      </c>
      <c r="V13" s="208">
        <v>33654</v>
      </c>
      <c r="W13" s="208">
        <v>33772</v>
      </c>
      <c r="X13" s="208">
        <v>33830</v>
      </c>
      <c r="Y13" s="208">
        <v>33760</v>
      </c>
      <c r="Z13" s="208">
        <v>33579</v>
      </c>
      <c r="AA13" s="208">
        <v>33718</v>
      </c>
      <c r="AB13" s="208">
        <v>33777</v>
      </c>
      <c r="AC13" s="208">
        <v>33632</v>
      </c>
      <c r="AD13" s="208">
        <v>33518</v>
      </c>
      <c r="AE13" s="208">
        <v>33720</v>
      </c>
      <c r="AF13" s="208">
        <v>33777</v>
      </c>
      <c r="AG13" s="208">
        <v>33739</v>
      </c>
      <c r="AH13" s="208">
        <v>33604</v>
      </c>
      <c r="AI13" s="208">
        <v>33536</v>
      </c>
      <c r="AJ13" s="208">
        <v>33036</v>
      </c>
      <c r="AK13" s="208">
        <v>32862</v>
      </c>
      <c r="AL13" s="208">
        <v>32652</v>
      </c>
      <c r="AM13" s="208">
        <v>32756</v>
      </c>
      <c r="AN13" s="208">
        <v>32781</v>
      </c>
      <c r="AO13" s="208">
        <v>32602</v>
      </c>
      <c r="AP13" s="208">
        <v>32401</v>
      </c>
      <c r="AQ13" s="208">
        <v>32476</v>
      </c>
      <c r="AR13" s="208">
        <v>32453</v>
      </c>
      <c r="AS13" s="208">
        <v>32380</v>
      </c>
      <c r="AT13" s="208">
        <v>32130</v>
      </c>
      <c r="AU13" s="208">
        <v>32246</v>
      </c>
      <c r="AV13" s="208">
        <v>32310</v>
      </c>
      <c r="AW13" s="208">
        <v>32292</v>
      </c>
      <c r="AX13" s="208">
        <v>31920</v>
      </c>
      <c r="AY13" s="208">
        <v>31973</v>
      </c>
      <c r="AZ13" s="209">
        <v>31992</v>
      </c>
    </row>
    <row r="14" spans="1:52" ht="12.6" customHeight="1">
      <c r="A14" s="59" t="s">
        <v>118</v>
      </c>
      <c r="B14" s="76"/>
      <c r="C14" s="76"/>
      <c r="D14" s="76"/>
      <c r="E14" s="76"/>
      <c r="F14" s="76">
        <f t="shared" ref="F14:AZ14" si="0">F13/B13*100-100</f>
        <v>0.1678808046287088</v>
      </c>
      <c r="G14" s="76">
        <f t="shared" si="0"/>
        <v>-0.23509805672112805</v>
      </c>
      <c r="H14" s="76">
        <f t="shared" si="0"/>
        <v>-0.27028632529405172</v>
      </c>
      <c r="I14" s="76">
        <f t="shared" si="0"/>
        <v>-0.74507716870675722</v>
      </c>
      <c r="J14" s="76">
        <f t="shared" si="0"/>
        <v>-0.22446353215813986</v>
      </c>
      <c r="K14" s="76">
        <f t="shared" si="0"/>
        <v>0.14616394225032536</v>
      </c>
      <c r="L14" s="76">
        <f t="shared" si="0"/>
        <v>0.36334395568395905</v>
      </c>
      <c r="M14" s="76">
        <f t="shared" si="0"/>
        <v>0.25022341376228496</v>
      </c>
      <c r="N14" s="76">
        <f t="shared" si="0"/>
        <v>0.6479092926990262</v>
      </c>
      <c r="O14" s="76">
        <f t="shared" si="0"/>
        <v>0.85783218657850568</v>
      </c>
      <c r="P14" s="76">
        <f t="shared" si="0"/>
        <v>0.72108964657704178</v>
      </c>
      <c r="Q14" s="76">
        <f t="shared" si="0"/>
        <v>0.48731205800200428</v>
      </c>
      <c r="R14" s="76">
        <f t="shared" si="0"/>
        <v>0.21457948381713265</v>
      </c>
      <c r="S14" s="76">
        <f t="shared" si="0"/>
        <v>-0.21854050382445678</v>
      </c>
      <c r="T14" s="76">
        <f t="shared" si="0"/>
        <v>-0.15909492663955405</v>
      </c>
      <c r="U14" s="76">
        <f t="shared" si="0"/>
        <v>-0.15672127269500891</v>
      </c>
      <c r="V14" s="76">
        <f t="shared" si="0"/>
        <v>8.3268899066197832E-2</v>
      </c>
      <c r="W14" s="76">
        <f t="shared" si="0"/>
        <v>-4.4395773522367676E-2</v>
      </c>
      <c r="X14" s="76">
        <f t="shared" si="0"/>
        <v>-0.17115203021718628</v>
      </c>
      <c r="Y14" s="76">
        <f t="shared" si="0"/>
        <v>-1.4808233377763713E-2</v>
      </c>
      <c r="Z14" s="76">
        <f t="shared" si="0"/>
        <v>-0.22285612408629163</v>
      </c>
      <c r="AA14" s="76">
        <f t="shared" si="0"/>
        <v>-0.15989577164515367</v>
      </c>
      <c r="AB14" s="76">
        <f t="shared" si="0"/>
        <v>-0.15666568134791703</v>
      </c>
      <c r="AC14" s="76">
        <f t="shared" si="0"/>
        <v>-0.37914691943127821</v>
      </c>
      <c r="AD14" s="76">
        <f t="shared" si="0"/>
        <v>-0.18166115727092347</v>
      </c>
      <c r="AE14" s="76">
        <f t="shared" si="0"/>
        <v>5.9315499139955818E-3</v>
      </c>
      <c r="AF14" s="76">
        <f t="shared" si="0"/>
        <v>0</v>
      </c>
      <c r="AG14" s="76">
        <f t="shared" si="0"/>
        <v>0.31814938154140293</v>
      </c>
      <c r="AH14" s="76">
        <f t="shared" si="0"/>
        <v>0.25657855480636726</v>
      </c>
      <c r="AI14" s="76">
        <f t="shared" si="0"/>
        <v>-0.54567022538553545</v>
      </c>
      <c r="AJ14" s="76">
        <f t="shared" si="0"/>
        <v>-2.1938005151434368</v>
      </c>
      <c r="AK14" s="76">
        <f t="shared" si="0"/>
        <v>-2.5993657191973654</v>
      </c>
      <c r="AL14" s="76">
        <f t="shared" si="0"/>
        <v>-2.8329960718962042</v>
      </c>
      <c r="AM14" s="76">
        <f t="shared" si="0"/>
        <v>-2.3258587786259568</v>
      </c>
      <c r="AN14" s="76">
        <f t="shared" si="0"/>
        <v>-0.77188521612787042</v>
      </c>
      <c r="AO14" s="76">
        <f t="shared" si="0"/>
        <v>-0.79118738969022218</v>
      </c>
      <c r="AP14" s="76">
        <f t="shared" si="0"/>
        <v>-0.76871248315569574</v>
      </c>
      <c r="AQ14" s="76">
        <f t="shared" si="0"/>
        <v>-0.85480522652338209</v>
      </c>
      <c r="AR14" s="76">
        <f t="shared" si="0"/>
        <v>-1.0005796040389185</v>
      </c>
      <c r="AS14" s="76">
        <f t="shared" si="0"/>
        <v>-0.68093981964297257</v>
      </c>
      <c r="AT14" s="76">
        <f t="shared" si="0"/>
        <v>-0.83639393845868426</v>
      </c>
      <c r="AU14" s="76">
        <f t="shared" si="0"/>
        <v>-0.70821529745042255</v>
      </c>
      <c r="AV14" s="76">
        <f t="shared" si="0"/>
        <v>-0.44063722922381032</v>
      </c>
      <c r="AW14" s="76">
        <f t="shared" si="0"/>
        <v>-0.27177269919704372</v>
      </c>
      <c r="AX14" s="76">
        <f t="shared" si="0"/>
        <v>-0.65359477124182774</v>
      </c>
      <c r="AY14" s="76">
        <f t="shared" si="0"/>
        <v>-0.84661663462134129</v>
      </c>
      <c r="AZ14" s="76">
        <f t="shared" si="0"/>
        <v>-0.98421541318477068</v>
      </c>
    </row>
    <row r="15" spans="1:52" ht="12.6" customHeight="1">
      <c r="A15" s="59" t="s">
        <v>119</v>
      </c>
      <c r="B15" s="76"/>
      <c r="C15" s="76">
        <f t="shared" ref="C15:AZ15" si="1">C13/B13*100-100</f>
        <v>0.73747639176184521</v>
      </c>
      <c r="D15" s="76">
        <f t="shared" si="1"/>
        <v>0.19343510996041857</v>
      </c>
      <c r="E15" s="76">
        <f t="shared" si="1"/>
        <v>0.45740762742070729</v>
      </c>
      <c r="F15" s="76">
        <f t="shared" si="1"/>
        <v>-1.2092720714327925</v>
      </c>
      <c r="G15" s="76">
        <f t="shared" si="1"/>
        <v>0.33220602759405438</v>
      </c>
      <c r="H15" s="76">
        <f t="shared" si="1"/>
        <v>0.15809569263811341</v>
      </c>
      <c r="I15" s="76">
        <f t="shared" si="1"/>
        <v>-2.0847604014647914E-2</v>
      </c>
      <c r="J15" s="76">
        <f t="shared" si="1"/>
        <v>-0.69109323801012579</v>
      </c>
      <c r="K15" s="76">
        <f t="shared" si="1"/>
        <v>0.70490131381606602</v>
      </c>
      <c r="L15" s="76">
        <f t="shared" si="1"/>
        <v>0.37530158162807936</v>
      </c>
      <c r="M15" s="76">
        <f t="shared" si="1"/>
        <v>-0.1335351197364929</v>
      </c>
      <c r="N15" s="76">
        <f t="shared" si="1"/>
        <v>-0.2971414987817127</v>
      </c>
      <c r="O15" s="76">
        <f t="shared" si="1"/>
        <v>0.91494307683137777</v>
      </c>
      <c r="P15" s="76">
        <f t="shared" si="1"/>
        <v>0.23921325418623951</v>
      </c>
      <c r="Q15" s="76">
        <f t="shared" si="1"/>
        <v>-0.36532909080196418</v>
      </c>
      <c r="R15" s="76">
        <f t="shared" si="1"/>
        <v>-0.56774498787628147</v>
      </c>
      <c r="S15" s="76">
        <f t="shared" si="1"/>
        <v>0.47879616963064109</v>
      </c>
      <c r="T15" s="76">
        <f t="shared" si="1"/>
        <v>0.29893154171722358</v>
      </c>
      <c r="U15" s="76">
        <f t="shared" si="1"/>
        <v>-0.36296033994334209</v>
      </c>
      <c r="V15" s="76">
        <f t="shared" si="1"/>
        <v>-0.32874278098621801</v>
      </c>
      <c r="W15" s="76">
        <f t="shared" si="1"/>
        <v>0.35062696856242326</v>
      </c>
      <c r="X15" s="76">
        <f t="shared" si="1"/>
        <v>0.17173990287813012</v>
      </c>
      <c r="Y15" s="76">
        <f t="shared" si="1"/>
        <v>-0.20691693762931607</v>
      </c>
      <c r="Z15" s="76">
        <f t="shared" si="1"/>
        <v>-0.53613744075829572</v>
      </c>
      <c r="AA15" s="76">
        <f t="shared" si="1"/>
        <v>0.41394919443700928</v>
      </c>
      <c r="AB15" s="76">
        <f t="shared" si="1"/>
        <v>0.17498072246277729</v>
      </c>
      <c r="AC15" s="76">
        <f t="shared" si="1"/>
        <v>-0.42928620066909673</v>
      </c>
      <c r="AD15" s="76">
        <f t="shared" si="1"/>
        <v>-0.33896289248335165</v>
      </c>
      <c r="AE15" s="76">
        <f t="shared" si="1"/>
        <v>0.60266125663821413</v>
      </c>
      <c r="AF15" s="76">
        <f t="shared" si="1"/>
        <v>0.16903914590746183</v>
      </c>
      <c r="AG15" s="76">
        <f t="shared" si="1"/>
        <v>-0.11250259052017952</v>
      </c>
      <c r="AH15" s="76">
        <f t="shared" si="1"/>
        <v>-0.40013041287531337</v>
      </c>
      <c r="AI15" s="76">
        <f t="shared" si="1"/>
        <v>-0.20235686227829319</v>
      </c>
      <c r="AJ15" s="76">
        <f t="shared" si="1"/>
        <v>-1.4909351145038272</v>
      </c>
      <c r="AK15" s="76">
        <f t="shared" si="1"/>
        <v>-0.52669814747548571</v>
      </c>
      <c r="AL15" s="76">
        <f t="shared" si="1"/>
        <v>-0.63903596859594813</v>
      </c>
      <c r="AM15" s="76">
        <f t="shared" si="1"/>
        <v>0.3185103515864256</v>
      </c>
      <c r="AN15" s="76">
        <f t="shared" si="1"/>
        <v>7.6321895225305525E-2</v>
      </c>
      <c r="AO15" s="76">
        <f t="shared" si="1"/>
        <v>-0.54604801561880834</v>
      </c>
      <c r="AP15" s="76">
        <f t="shared" si="1"/>
        <v>-0.61652659346052019</v>
      </c>
      <c r="AQ15" s="76">
        <f t="shared" si="1"/>
        <v>0.23147433721182153</v>
      </c>
      <c r="AR15" s="76">
        <f t="shared" si="1"/>
        <v>-7.0821529745046519E-2</v>
      </c>
      <c r="AS15" s="76">
        <f t="shared" si="1"/>
        <v>-0.22494068344991547</v>
      </c>
      <c r="AT15" s="76">
        <f t="shared" si="1"/>
        <v>-0.77208153180976069</v>
      </c>
      <c r="AU15" s="76">
        <f t="shared" si="1"/>
        <v>0.36103330220977625</v>
      </c>
      <c r="AV15" s="76">
        <f t="shared" si="1"/>
        <v>0.19847422936179271</v>
      </c>
      <c r="AW15" s="76">
        <f t="shared" si="1"/>
        <v>-5.5710306406680843E-2</v>
      </c>
      <c r="AX15" s="76">
        <f t="shared" si="1"/>
        <v>-1.1519881085098547</v>
      </c>
      <c r="AY15" s="76">
        <f t="shared" si="1"/>
        <v>0.16604010025062621</v>
      </c>
      <c r="AZ15" s="76">
        <f t="shared" si="1"/>
        <v>5.942513996184573E-2</v>
      </c>
    </row>
    <row r="16" spans="1:52" ht="6" customHeight="1">
      <c r="A16" s="69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210"/>
      <c r="O16" s="71"/>
      <c r="P16" s="64"/>
      <c r="Q16" s="71"/>
      <c r="R16" s="71"/>
      <c r="S16" s="71"/>
      <c r="T16" s="71"/>
      <c r="U16" s="71"/>
      <c r="V16" s="71"/>
      <c r="W16" s="71"/>
      <c r="X16" s="71"/>
      <c r="Y16" s="71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70"/>
      <c r="AO16" s="171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173"/>
    </row>
    <row r="17" spans="1:58" ht="12.6" customHeight="1">
      <c r="A17" s="29" t="s">
        <v>74</v>
      </c>
      <c r="B17" s="208">
        <v>28576</v>
      </c>
      <c r="C17" s="208">
        <v>28776</v>
      </c>
      <c r="D17" s="208">
        <v>28826</v>
      </c>
      <c r="E17" s="208">
        <v>28927</v>
      </c>
      <c r="F17" s="208">
        <v>28567</v>
      </c>
      <c r="G17" s="208">
        <v>28644</v>
      </c>
      <c r="H17" s="208">
        <v>28691</v>
      </c>
      <c r="I17" s="208">
        <v>28682</v>
      </c>
      <c r="J17" s="208">
        <v>28415</v>
      </c>
      <c r="K17" s="208">
        <v>28594</v>
      </c>
      <c r="L17" s="208">
        <v>28699</v>
      </c>
      <c r="M17" s="208">
        <v>28634</v>
      </c>
      <c r="N17" s="208">
        <v>28549</v>
      </c>
      <c r="O17" s="208">
        <v>28765</v>
      </c>
      <c r="P17" s="208">
        <v>28818</v>
      </c>
      <c r="Q17" s="208">
        <v>28713</v>
      </c>
      <c r="R17" s="208">
        <v>28525</v>
      </c>
      <c r="S17" s="208">
        <v>28623</v>
      </c>
      <c r="T17" s="208">
        <v>28709</v>
      </c>
      <c r="U17" s="208">
        <v>28573</v>
      </c>
      <c r="V17" s="208">
        <v>28486</v>
      </c>
      <c r="W17" s="208">
        <v>28438</v>
      </c>
      <c r="X17" s="208">
        <v>28473</v>
      </c>
      <c r="Y17" s="208">
        <v>28433</v>
      </c>
      <c r="Z17" s="208">
        <v>28229</v>
      </c>
      <c r="AA17" s="208">
        <v>28333</v>
      </c>
      <c r="AB17" s="208">
        <v>28395</v>
      </c>
      <c r="AC17" s="208">
        <v>28280</v>
      </c>
      <c r="AD17" s="208">
        <v>28160</v>
      </c>
      <c r="AE17" s="208">
        <v>28302</v>
      </c>
      <c r="AF17" s="208">
        <v>28337</v>
      </c>
      <c r="AG17" s="208">
        <v>28292</v>
      </c>
      <c r="AH17" s="208">
        <v>28168</v>
      </c>
      <c r="AI17" s="208">
        <v>28077</v>
      </c>
      <c r="AJ17" s="208">
        <v>27675</v>
      </c>
      <c r="AK17" s="208">
        <v>27495</v>
      </c>
      <c r="AL17" s="208">
        <v>27319</v>
      </c>
      <c r="AM17" s="208">
        <v>27384</v>
      </c>
      <c r="AN17" s="208">
        <v>27379</v>
      </c>
      <c r="AO17" s="208">
        <v>27312</v>
      </c>
      <c r="AP17" s="208">
        <v>27132</v>
      </c>
      <c r="AQ17" s="208">
        <v>27189</v>
      </c>
      <c r="AR17" s="208">
        <v>27149</v>
      </c>
      <c r="AS17" s="208">
        <v>27072</v>
      </c>
      <c r="AT17" s="208">
        <v>26835</v>
      </c>
      <c r="AU17" s="208">
        <v>26913</v>
      </c>
      <c r="AV17" s="208">
        <v>26940</v>
      </c>
      <c r="AW17" s="208">
        <v>26917</v>
      </c>
      <c r="AX17" s="208">
        <v>26581</v>
      </c>
      <c r="AY17" s="208">
        <v>26581</v>
      </c>
      <c r="AZ17" s="209">
        <v>26578</v>
      </c>
    </row>
    <row r="18" spans="1:58" ht="12.6" customHeight="1">
      <c r="A18" s="59" t="s">
        <v>118</v>
      </c>
      <c r="B18" s="76"/>
      <c r="C18" s="76"/>
      <c r="D18" s="76"/>
      <c r="E18" s="76"/>
      <c r="F18" s="76">
        <f t="shared" ref="F18:AZ18" si="2">F17/B17*100-100</f>
        <v>-3.1494960806270456E-2</v>
      </c>
      <c r="G18" s="76">
        <f t="shared" si="2"/>
        <v>-0.45871559633027914</v>
      </c>
      <c r="H18" s="76">
        <f t="shared" si="2"/>
        <v>-0.46832720460695043</v>
      </c>
      <c r="I18" s="76">
        <f t="shared" si="2"/>
        <v>-0.84695958792822523</v>
      </c>
      <c r="J18" s="76">
        <f t="shared" si="2"/>
        <v>-0.53208247278327292</v>
      </c>
      <c r="K18" s="76">
        <f t="shared" si="2"/>
        <v>-0.17455662616953305</v>
      </c>
      <c r="L18" s="76">
        <f t="shared" si="2"/>
        <v>2.7883308354532232E-2</v>
      </c>
      <c r="M18" s="76">
        <f t="shared" si="2"/>
        <v>-0.16735234641936358</v>
      </c>
      <c r="N18" s="76">
        <f t="shared" si="2"/>
        <v>0.47158191096252722</v>
      </c>
      <c r="O18" s="76">
        <f t="shared" si="2"/>
        <v>0.59802755822899201</v>
      </c>
      <c r="P18" s="76">
        <f t="shared" si="2"/>
        <v>0.41464859402766763</v>
      </c>
      <c r="Q18" s="76">
        <f t="shared" si="2"/>
        <v>0.27589578822377803</v>
      </c>
      <c r="R18" s="76">
        <f t="shared" si="2"/>
        <v>-8.4065991803555562E-2</v>
      </c>
      <c r="S18" s="76">
        <f t="shared" si="2"/>
        <v>-0.49365548409525672</v>
      </c>
      <c r="T18" s="76">
        <f t="shared" si="2"/>
        <v>-0.37823582483170526</v>
      </c>
      <c r="U18" s="76">
        <f t="shared" si="2"/>
        <v>-0.48758402117508126</v>
      </c>
      <c r="V18" s="76">
        <f t="shared" si="2"/>
        <v>-0.13672217353199301</v>
      </c>
      <c r="W18" s="76">
        <f t="shared" si="2"/>
        <v>-0.64633336827026255</v>
      </c>
      <c r="X18" s="76">
        <f t="shared" si="2"/>
        <v>-0.82204186840363036</v>
      </c>
      <c r="Y18" s="76">
        <f t="shared" si="2"/>
        <v>-0.48997305148216697</v>
      </c>
      <c r="Z18" s="76">
        <f t="shared" si="2"/>
        <v>-0.90219757073650442</v>
      </c>
      <c r="AA18" s="76">
        <f t="shared" si="2"/>
        <v>-0.36922427737535202</v>
      </c>
      <c r="AB18" s="76">
        <f t="shared" si="2"/>
        <v>-0.27394373617110546</v>
      </c>
      <c r="AC18" s="76">
        <f t="shared" si="2"/>
        <v>-0.53810712904019908</v>
      </c>
      <c r="AD18" s="76">
        <f t="shared" si="2"/>
        <v>-0.24442948740657755</v>
      </c>
      <c r="AE18" s="76">
        <f t="shared" si="2"/>
        <v>-0.109413051918267</v>
      </c>
      <c r="AF18" s="76">
        <f t="shared" si="2"/>
        <v>-0.20426131361155342</v>
      </c>
      <c r="AG18" s="76">
        <f t="shared" si="2"/>
        <v>4.2432814710039679E-2</v>
      </c>
      <c r="AH18" s="76">
        <f t="shared" si="2"/>
        <v>2.8409090909093493E-2</v>
      </c>
      <c r="AI18" s="76">
        <f t="shared" si="2"/>
        <v>-0.7949968200127131</v>
      </c>
      <c r="AJ18" s="76">
        <f t="shared" si="2"/>
        <v>-2.3361682605780487</v>
      </c>
      <c r="AK18" s="76">
        <f t="shared" si="2"/>
        <v>-2.8170507563975633</v>
      </c>
      <c r="AL18" s="76">
        <f t="shared" si="2"/>
        <v>-3.0140585061062239</v>
      </c>
      <c r="AM18" s="76">
        <f t="shared" si="2"/>
        <v>-2.4682124158563994</v>
      </c>
      <c r="AN18" s="76">
        <f t="shared" si="2"/>
        <v>-1.069557362240289</v>
      </c>
      <c r="AO18" s="76">
        <f t="shared" si="2"/>
        <v>-0.66557555919257538</v>
      </c>
      <c r="AP18" s="76">
        <f t="shared" si="2"/>
        <v>-0.68450528935905197</v>
      </c>
      <c r="AQ18" s="76">
        <f t="shared" si="2"/>
        <v>-0.71209465381244286</v>
      </c>
      <c r="AR18" s="76">
        <f t="shared" si="2"/>
        <v>-0.84005989992328978</v>
      </c>
      <c r="AS18" s="76">
        <f t="shared" si="2"/>
        <v>-0.87873462214412257</v>
      </c>
      <c r="AT18" s="76">
        <f t="shared" si="2"/>
        <v>-1.0946483856700553</v>
      </c>
      <c r="AU18" s="76">
        <f t="shared" si="2"/>
        <v>-1.0151164073706269</v>
      </c>
      <c r="AV18" s="76">
        <f t="shared" si="2"/>
        <v>-0.7698257762716878</v>
      </c>
      <c r="AW18" s="76">
        <f t="shared" si="2"/>
        <v>-0.57254728132387811</v>
      </c>
      <c r="AX18" s="76">
        <f t="shared" si="2"/>
        <v>-0.94652506055524555</v>
      </c>
      <c r="AY18" s="76">
        <f t="shared" si="2"/>
        <v>-1.2336045777133791</v>
      </c>
      <c r="AZ18" s="76">
        <f t="shared" si="2"/>
        <v>-1.3437268002969489</v>
      </c>
    </row>
    <row r="19" spans="1:58" ht="12.6" customHeight="1">
      <c r="A19" s="59" t="s">
        <v>119</v>
      </c>
      <c r="B19" s="76"/>
      <c r="C19" s="76">
        <f t="shared" ref="C19:AZ19" si="3">C17/B17*100-100</f>
        <v>0.69988801791713229</v>
      </c>
      <c r="D19" s="76">
        <f t="shared" si="3"/>
        <v>0.17375590770085125</v>
      </c>
      <c r="E19" s="76">
        <f t="shared" si="3"/>
        <v>0.35037813085409653</v>
      </c>
      <c r="F19" s="76">
        <f t="shared" si="3"/>
        <v>-1.2445120475680085</v>
      </c>
      <c r="G19" s="76">
        <f t="shared" si="3"/>
        <v>0.26954177897573572</v>
      </c>
      <c r="H19" s="76">
        <f t="shared" si="3"/>
        <v>0.16408322859935254</v>
      </c>
      <c r="I19" s="76">
        <f t="shared" si="3"/>
        <v>-3.1368721898843432E-2</v>
      </c>
      <c r="J19" s="76">
        <f t="shared" si="3"/>
        <v>-0.93089742695767086</v>
      </c>
      <c r="K19" s="76">
        <f t="shared" si="3"/>
        <v>0.62994897061410882</v>
      </c>
      <c r="L19" s="76">
        <f t="shared" si="3"/>
        <v>0.3672099041756951</v>
      </c>
      <c r="M19" s="76">
        <f t="shared" si="3"/>
        <v>-0.22648872783024387</v>
      </c>
      <c r="N19" s="76">
        <f t="shared" si="3"/>
        <v>-0.29684989872180267</v>
      </c>
      <c r="O19" s="76">
        <f t="shared" si="3"/>
        <v>0.75659392623208532</v>
      </c>
      <c r="P19" s="76">
        <f t="shared" si="3"/>
        <v>0.18425169476795134</v>
      </c>
      <c r="Q19" s="76">
        <f t="shared" si="3"/>
        <v>-0.36435561107640524</v>
      </c>
      <c r="R19" s="76">
        <f t="shared" si="3"/>
        <v>-0.65475568557795327</v>
      </c>
      <c r="S19" s="76">
        <f t="shared" si="3"/>
        <v>0.34355828220857632</v>
      </c>
      <c r="T19" s="76">
        <f t="shared" si="3"/>
        <v>0.30045767389862021</v>
      </c>
      <c r="U19" s="76">
        <f t="shared" si="3"/>
        <v>-0.47371904280886667</v>
      </c>
      <c r="V19" s="76">
        <f t="shared" si="3"/>
        <v>-0.30448325342106841</v>
      </c>
      <c r="W19" s="76">
        <f t="shared" si="3"/>
        <v>-0.16850382644105366</v>
      </c>
      <c r="X19" s="76">
        <f t="shared" si="3"/>
        <v>0.12307475912511734</v>
      </c>
      <c r="Y19" s="76">
        <f t="shared" si="3"/>
        <v>-0.14048396726722956</v>
      </c>
      <c r="Z19" s="76">
        <f t="shared" si="3"/>
        <v>-0.71747617205359404</v>
      </c>
      <c r="AA19" s="76">
        <f t="shared" si="3"/>
        <v>0.36841545927946129</v>
      </c>
      <c r="AB19" s="76">
        <f t="shared" si="3"/>
        <v>0.21882610383651979</v>
      </c>
      <c r="AC19" s="76">
        <f t="shared" si="3"/>
        <v>-0.40500088043670246</v>
      </c>
      <c r="AD19" s="76">
        <f t="shared" si="3"/>
        <v>-0.42432814710042521</v>
      </c>
      <c r="AE19" s="76">
        <f t="shared" si="3"/>
        <v>0.50426136363637397</v>
      </c>
      <c r="AF19" s="76">
        <f t="shared" si="3"/>
        <v>0.12366617200197538</v>
      </c>
      <c r="AG19" s="76">
        <f t="shared" si="3"/>
        <v>-0.15880297843808933</v>
      </c>
      <c r="AH19" s="76">
        <f t="shared" si="3"/>
        <v>-0.43828644139686901</v>
      </c>
      <c r="AI19" s="76">
        <f t="shared" si="3"/>
        <v>-0.32306163021868883</v>
      </c>
      <c r="AJ19" s="76">
        <f t="shared" si="3"/>
        <v>-1.4317768992413704</v>
      </c>
      <c r="AK19" s="76">
        <f t="shared" si="3"/>
        <v>-0.65040650406503175</v>
      </c>
      <c r="AL19" s="76">
        <f t="shared" si="3"/>
        <v>-0.64011638479723842</v>
      </c>
      <c r="AM19" s="76">
        <f t="shared" si="3"/>
        <v>0.23792964603389066</v>
      </c>
      <c r="AN19" s="76">
        <f t="shared" si="3"/>
        <v>-1.8258837277244311E-2</v>
      </c>
      <c r="AO19" s="76">
        <f t="shared" si="3"/>
        <v>-0.2447131012820023</v>
      </c>
      <c r="AP19" s="76">
        <f t="shared" si="3"/>
        <v>-0.65905096660809193</v>
      </c>
      <c r="AQ19" s="76">
        <f t="shared" si="3"/>
        <v>0.21008403361344108</v>
      </c>
      <c r="AR19" s="76">
        <f t="shared" si="3"/>
        <v>-0.14711831990878466</v>
      </c>
      <c r="AS19" s="76">
        <f t="shared" si="3"/>
        <v>-0.2836200228369421</v>
      </c>
      <c r="AT19" s="76">
        <f t="shared" si="3"/>
        <v>-0.87544326241135195</v>
      </c>
      <c r="AU19" s="76">
        <f t="shared" si="3"/>
        <v>0.29066517607600417</v>
      </c>
      <c r="AV19" s="76">
        <f t="shared" si="3"/>
        <v>0.10032326385018564</v>
      </c>
      <c r="AW19" s="76">
        <f t="shared" si="3"/>
        <v>-8.5374907201185124E-2</v>
      </c>
      <c r="AX19" s="76">
        <f t="shared" si="3"/>
        <v>-1.2482817550247063</v>
      </c>
      <c r="AY19" s="76">
        <f t="shared" si="3"/>
        <v>0</v>
      </c>
      <c r="AZ19" s="76">
        <f t="shared" si="3"/>
        <v>-1.1286257100934449E-2</v>
      </c>
    </row>
    <row r="20" spans="1:58" s="162" customFormat="1" ht="7.5" customHeight="1">
      <c r="A20" s="59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211"/>
    </row>
    <row r="21" spans="1:58" s="162" customFormat="1" ht="12.6" customHeight="1">
      <c r="A21" s="28" t="s">
        <v>135</v>
      </c>
      <c r="B21" s="208">
        <v>30962</v>
      </c>
      <c r="C21" s="208">
        <v>31178</v>
      </c>
      <c r="D21" s="208">
        <v>31264</v>
      </c>
      <c r="E21" s="208">
        <v>31359</v>
      </c>
      <c r="F21" s="208">
        <v>31072</v>
      </c>
      <c r="G21" s="208">
        <v>31210</v>
      </c>
      <c r="H21" s="208">
        <v>31133</v>
      </c>
      <c r="I21" s="208">
        <v>31047</v>
      </c>
      <c r="J21" s="208">
        <v>30869</v>
      </c>
      <c r="K21" s="208">
        <v>31042</v>
      </c>
      <c r="L21" s="208">
        <v>31142</v>
      </c>
      <c r="M21" s="208">
        <v>31085</v>
      </c>
      <c r="N21" s="208">
        <v>30942</v>
      </c>
      <c r="O21" s="208">
        <v>31173</v>
      </c>
      <c r="P21" s="208">
        <v>31259</v>
      </c>
      <c r="Q21" s="208">
        <v>31140</v>
      </c>
      <c r="R21" s="208">
        <v>30969</v>
      </c>
      <c r="S21" s="208">
        <v>31143</v>
      </c>
      <c r="T21" s="208">
        <v>31162</v>
      </c>
      <c r="U21" s="208">
        <v>31011</v>
      </c>
      <c r="V21" s="208">
        <v>30799</v>
      </c>
      <c r="W21" s="208">
        <v>30859</v>
      </c>
      <c r="X21" s="208">
        <v>30865</v>
      </c>
      <c r="Y21" s="208">
        <v>30748</v>
      </c>
      <c r="Z21" s="208">
        <v>30570</v>
      </c>
      <c r="AA21" s="208">
        <v>30693</v>
      </c>
      <c r="AB21" s="208">
        <v>30728</v>
      </c>
      <c r="AC21" s="208">
        <v>30671</v>
      </c>
      <c r="AD21" s="208">
        <v>30547</v>
      </c>
      <c r="AE21" s="208">
        <v>30689</v>
      </c>
      <c r="AF21" s="208">
        <v>30678</v>
      </c>
      <c r="AG21" s="208">
        <v>30602</v>
      </c>
      <c r="AH21" s="208">
        <v>30470</v>
      </c>
      <c r="AI21" s="208">
        <v>30470</v>
      </c>
      <c r="AJ21" s="208">
        <v>30146</v>
      </c>
      <c r="AK21" s="208">
        <v>30010</v>
      </c>
      <c r="AL21" s="208">
        <v>29813</v>
      </c>
      <c r="AM21" s="208">
        <v>29900</v>
      </c>
      <c r="AN21" s="208">
        <v>29896</v>
      </c>
      <c r="AO21" s="208">
        <v>29732</v>
      </c>
      <c r="AP21" s="208">
        <v>29515</v>
      </c>
      <c r="AQ21" s="208">
        <v>29611</v>
      </c>
      <c r="AR21" s="208">
        <v>29592</v>
      </c>
      <c r="AS21" s="208">
        <v>29490</v>
      </c>
      <c r="AT21" s="208">
        <v>29265</v>
      </c>
      <c r="AU21" s="208">
        <v>29336</v>
      </c>
      <c r="AV21" s="208">
        <v>29394</v>
      </c>
      <c r="AW21" s="208">
        <v>29302</v>
      </c>
      <c r="AX21" s="208">
        <v>28959</v>
      </c>
      <c r="AY21" s="208">
        <v>29049</v>
      </c>
      <c r="AZ21" s="209">
        <v>29076</v>
      </c>
    </row>
    <row r="22" spans="1:58" s="162" customFormat="1" ht="12.6" customHeight="1">
      <c r="A22" s="59" t="s">
        <v>118</v>
      </c>
      <c r="B22" s="76"/>
      <c r="C22" s="76"/>
      <c r="D22" s="76"/>
      <c r="E22" s="76"/>
      <c r="F22" s="76">
        <f t="shared" ref="F22:AZ22" si="4">F21/B21*100-100</f>
        <v>0.35527420709256319</v>
      </c>
      <c r="G22" s="76">
        <f t="shared" si="4"/>
        <v>0.10263647443710511</v>
      </c>
      <c r="H22" s="76">
        <f t="shared" si="4"/>
        <v>-0.41901228249744804</v>
      </c>
      <c r="I22" s="76">
        <f t="shared" si="4"/>
        <v>-0.99492968525781578</v>
      </c>
      <c r="J22" s="76">
        <f t="shared" si="4"/>
        <v>-0.6533213182286346</v>
      </c>
      <c r="K22" s="76">
        <f t="shared" si="4"/>
        <v>-0.53828900993271134</v>
      </c>
      <c r="L22" s="76">
        <f t="shared" si="4"/>
        <v>2.8908232422182323E-2</v>
      </c>
      <c r="M22" s="76">
        <f t="shared" si="4"/>
        <v>0.12239507842947717</v>
      </c>
      <c r="N22" s="76">
        <f t="shared" si="4"/>
        <v>0.23648320321359506</v>
      </c>
      <c r="O22" s="76">
        <f t="shared" si="4"/>
        <v>0.42200889117968643</v>
      </c>
      <c r="P22" s="76">
        <f t="shared" si="4"/>
        <v>0.37569841371779944</v>
      </c>
      <c r="Q22" s="76">
        <f t="shared" si="4"/>
        <v>0.17693421264274889</v>
      </c>
      <c r="R22" s="76">
        <f t="shared" si="4"/>
        <v>8.726003490401979E-2</v>
      </c>
      <c r="S22" s="76">
        <f t="shared" si="4"/>
        <v>-9.6237128284087703E-2</v>
      </c>
      <c r="T22" s="76">
        <f t="shared" si="4"/>
        <v>-0.31031063053839603</v>
      </c>
      <c r="U22" s="76">
        <f t="shared" si="4"/>
        <v>-0.41425818882466103</v>
      </c>
      <c r="V22" s="76">
        <f t="shared" si="4"/>
        <v>-0.54893603280700631</v>
      </c>
      <c r="W22" s="76">
        <f t="shared" si="4"/>
        <v>-0.91192242237421794</v>
      </c>
      <c r="X22" s="76">
        <f t="shared" si="4"/>
        <v>-0.95308388421796053</v>
      </c>
      <c r="Y22" s="76">
        <f t="shared" si="4"/>
        <v>-0.84808616297442541</v>
      </c>
      <c r="Z22" s="76">
        <f t="shared" si="4"/>
        <v>-0.74353063411149378</v>
      </c>
      <c r="AA22" s="76">
        <f t="shared" si="4"/>
        <v>-0.53793058751094236</v>
      </c>
      <c r="AB22" s="76">
        <f t="shared" si="4"/>
        <v>-0.44386845942005948</v>
      </c>
      <c r="AC22" s="76">
        <f t="shared" si="4"/>
        <v>-0.25042279172629378</v>
      </c>
      <c r="AD22" s="76">
        <f t="shared" si="4"/>
        <v>-7.5237160614989307E-2</v>
      </c>
      <c r="AE22" s="76">
        <f t="shared" si="4"/>
        <v>-1.3032287492265482E-2</v>
      </c>
      <c r="AF22" s="76">
        <f t="shared" si="4"/>
        <v>-0.16271804217650754</v>
      </c>
      <c r="AG22" s="76">
        <f t="shared" si="4"/>
        <v>-0.22496821101366038</v>
      </c>
      <c r="AH22" s="76">
        <f t="shared" si="4"/>
        <v>-0.25207057976233216</v>
      </c>
      <c r="AI22" s="76">
        <f t="shared" si="4"/>
        <v>-0.71361074000456881</v>
      </c>
      <c r="AJ22" s="76">
        <f t="shared" si="4"/>
        <v>-1.7341417302301352</v>
      </c>
      <c r="AK22" s="76">
        <f t="shared" si="4"/>
        <v>-1.9345140840467963</v>
      </c>
      <c r="AL22" s="76">
        <f t="shared" si="4"/>
        <v>-2.1562192320315035</v>
      </c>
      <c r="AM22" s="76">
        <f t="shared" si="4"/>
        <v>-1.8706924844108954</v>
      </c>
      <c r="AN22" s="76">
        <f t="shared" si="4"/>
        <v>-0.82929741922642108</v>
      </c>
      <c r="AO22" s="76">
        <f t="shared" si="4"/>
        <v>-0.92635788070643343</v>
      </c>
      <c r="AP22" s="76">
        <f t="shared" si="4"/>
        <v>-0.99956394861303011</v>
      </c>
      <c r="AQ22" s="76">
        <f t="shared" si="4"/>
        <v>-0.96655518394649675</v>
      </c>
      <c r="AR22" s="76">
        <f t="shared" si="4"/>
        <v>-1.0168584426010199</v>
      </c>
      <c r="AS22" s="76">
        <f t="shared" si="4"/>
        <v>-0.8139378447464054</v>
      </c>
      <c r="AT22" s="76">
        <f t="shared" si="4"/>
        <v>-0.8470269354565545</v>
      </c>
      <c r="AU22" s="76">
        <f t="shared" si="4"/>
        <v>-0.92870892573705532</v>
      </c>
      <c r="AV22" s="76">
        <f t="shared" si="4"/>
        <v>-0.66909975669099708</v>
      </c>
      <c r="AW22" s="76">
        <f t="shared" si="4"/>
        <v>-0.6375042387250005</v>
      </c>
      <c r="AX22" s="76">
        <f t="shared" si="4"/>
        <v>-1.0456176319836032</v>
      </c>
      <c r="AY22" s="76">
        <f t="shared" si="4"/>
        <v>-0.9783201527133798</v>
      </c>
      <c r="AZ22" s="76">
        <f t="shared" si="4"/>
        <v>-1.0818534394774417</v>
      </c>
    </row>
    <row r="23" spans="1:58" s="162" customFormat="1" ht="12.6" customHeight="1">
      <c r="A23" s="59" t="s">
        <v>119</v>
      </c>
      <c r="B23" s="76"/>
      <c r="C23" s="76">
        <f t="shared" ref="C23:AZ23" si="5">C21/B21*100-100</f>
        <v>0.69762935210904686</v>
      </c>
      <c r="D23" s="76">
        <f t="shared" si="5"/>
        <v>0.27583552504970044</v>
      </c>
      <c r="E23" s="76">
        <f t="shared" si="5"/>
        <v>0.3038638689866815</v>
      </c>
      <c r="F23" s="76">
        <f t="shared" si="5"/>
        <v>-0.91520775534934273</v>
      </c>
      <c r="G23" s="76">
        <f t="shared" si="5"/>
        <v>0.44412976313080321</v>
      </c>
      <c r="H23" s="76">
        <f t="shared" si="5"/>
        <v>-0.24671579621916351</v>
      </c>
      <c r="I23" s="76">
        <f t="shared" si="5"/>
        <v>-0.27623422092312921</v>
      </c>
      <c r="J23" s="76">
        <f t="shared" si="5"/>
        <v>-0.57332431474860357</v>
      </c>
      <c r="K23" s="76">
        <f t="shared" si="5"/>
        <v>0.56043279665685475</v>
      </c>
      <c r="L23" s="76">
        <f t="shared" si="5"/>
        <v>0.32214419174022169</v>
      </c>
      <c r="M23" s="76">
        <f t="shared" si="5"/>
        <v>-0.18303256052918471</v>
      </c>
      <c r="N23" s="76">
        <f t="shared" si="5"/>
        <v>-0.46002895287115564</v>
      </c>
      <c r="O23" s="76">
        <f t="shared" si="5"/>
        <v>0.74655807640100136</v>
      </c>
      <c r="P23" s="76">
        <f t="shared" si="5"/>
        <v>0.27587976774772471</v>
      </c>
      <c r="Q23" s="76">
        <f t="shared" si="5"/>
        <v>-0.38069036117597932</v>
      </c>
      <c r="R23" s="76">
        <f t="shared" si="5"/>
        <v>-0.5491329479768865</v>
      </c>
      <c r="S23" s="76">
        <f t="shared" si="5"/>
        <v>0.56185217475540128</v>
      </c>
      <c r="T23" s="76">
        <f t="shared" si="5"/>
        <v>6.1008894454616325E-2</v>
      </c>
      <c r="U23" s="76">
        <f t="shared" si="5"/>
        <v>-0.48456453372696728</v>
      </c>
      <c r="V23" s="76">
        <f t="shared" si="5"/>
        <v>-0.68362838992615593</v>
      </c>
      <c r="W23" s="76">
        <f t="shared" si="5"/>
        <v>0.19481151985453948</v>
      </c>
      <c r="X23" s="76">
        <f t="shared" si="5"/>
        <v>1.944327424739356E-2</v>
      </c>
      <c r="Y23" s="76">
        <f t="shared" si="5"/>
        <v>-0.37907014417625362</v>
      </c>
      <c r="Z23" s="76">
        <f t="shared" si="5"/>
        <v>-0.57889944061402332</v>
      </c>
      <c r="AA23" s="76">
        <f t="shared" si="5"/>
        <v>0.40235525024534979</v>
      </c>
      <c r="AB23" s="76">
        <f t="shared" si="5"/>
        <v>0.11403251555728389</v>
      </c>
      <c r="AC23" s="76">
        <f t="shared" si="5"/>
        <v>-0.18549856808122911</v>
      </c>
      <c r="AD23" s="76">
        <f t="shared" si="5"/>
        <v>-0.40429069805352924</v>
      </c>
      <c r="AE23" s="76">
        <f t="shared" si="5"/>
        <v>0.46485743280845782</v>
      </c>
      <c r="AF23" s="76">
        <f t="shared" si="5"/>
        <v>-3.5843461826715384E-2</v>
      </c>
      <c r="AG23" s="76">
        <f t="shared" si="5"/>
        <v>-0.24773453289002134</v>
      </c>
      <c r="AH23" s="76">
        <f t="shared" si="5"/>
        <v>-0.43134435657799486</v>
      </c>
      <c r="AI23" s="76">
        <f t="shared" si="5"/>
        <v>0</v>
      </c>
      <c r="AJ23" s="76">
        <f t="shared" si="5"/>
        <v>-1.0633409911388298</v>
      </c>
      <c r="AK23" s="76">
        <f t="shared" si="5"/>
        <v>-0.45113779605917159</v>
      </c>
      <c r="AL23" s="76">
        <f t="shared" si="5"/>
        <v>-0.6564478507164182</v>
      </c>
      <c r="AM23" s="76">
        <f t="shared" si="5"/>
        <v>0.29181900513199821</v>
      </c>
      <c r="AN23" s="76">
        <f t="shared" si="5"/>
        <v>-1.3377926421412667E-2</v>
      </c>
      <c r="AO23" s="76">
        <f t="shared" si="5"/>
        <v>-0.54856837035053729</v>
      </c>
      <c r="AP23" s="76">
        <f t="shared" si="5"/>
        <v>-0.72985335665276807</v>
      </c>
      <c r="AQ23" s="76">
        <f t="shared" si="5"/>
        <v>0.32525834321531022</v>
      </c>
      <c r="AR23" s="76">
        <f t="shared" si="5"/>
        <v>-6.4165343960013388E-2</v>
      </c>
      <c r="AS23" s="76">
        <f t="shared" si="5"/>
        <v>-0.34468775344687685</v>
      </c>
      <c r="AT23" s="76">
        <f t="shared" si="5"/>
        <v>-0.76297049847406129</v>
      </c>
      <c r="AU23" s="76">
        <f t="shared" si="5"/>
        <v>0.24261062702888125</v>
      </c>
      <c r="AV23" s="76">
        <f t="shared" si="5"/>
        <v>0.19770929915461011</v>
      </c>
      <c r="AW23" s="76">
        <f t="shared" si="5"/>
        <v>-0.31298904538341787</v>
      </c>
      <c r="AX23" s="76">
        <f t="shared" si="5"/>
        <v>-1.170568561872912</v>
      </c>
      <c r="AY23" s="76">
        <f t="shared" si="5"/>
        <v>0.31078421216201946</v>
      </c>
      <c r="AZ23" s="76">
        <f t="shared" si="5"/>
        <v>9.2946400908800797E-2</v>
      </c>
    </row>
    <row r="24" spans="1:58" s="162" customFormat="1" ht="6.75" customHeight="1">
      <c r="A24" s="69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210"/>
      <c r="O24" s="71"/>
      <c r="P24" s="64"/>
      <c r="Q24" s="71"/>
      <c r="R24" s="71"/>
      <c r="S24" s="71"/>
      <c r="T24" s="71"/>
      <c r="U24" s="71"/>
      <c r="V24" s="71"/>
      <c r="W24" s="71"/>
      <c r="X24" s="71"/>
      <c r="Y24" s="71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70"/>
      <c r="AO24" s="171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11"/>
    </row>
    <row r="25" spans="1:58" s="162" customFormat="1" ht="12.6" customHeight="1">
      <c r="A25" s="29" t="s">
        <v>74</v>
      </c>
      <c r="B25" s="208">
        <v>26473</v>
      </c>
      <c r="C25" s="208">
        <v>26644</v>
      </c>
      <c r="D25" s="208">
        <v>26705</v>
      </c>
      <c r="E25" s="208">
        <v>26754</v>
      </c>
      <c r="F25" s="208">
        <v>26499</v>
      </c>
      <c r="G25" s="208">
        <v>26603</v>
      </c>
      <c r="H25" s="208">
        <v>26537</v>
      </c>
      <c r="I25" s="208">
        <v>26457</v>
      </c>
      <c r="J25" s="208">
        <v>26233</v>
      </c>
      <c r="K25" s="208">
        <v>26352</v>
      </c>
      <c r="L25" s="208">
        <v>26424</v>
      </c>
      <c r="M25" s="208">
        <v>26338</v>
      </c>
      <c r="N25" s="208">
        <v>26198</v>
      </c>
      <c r="O25" s="208">
        <v>26354</v>
      </c>
      <c r="P25" s="208">
        <v>26411</v>
      </c>
      <c r="Q25" s="208">
        <v>26304</v>
      </c>
      <c r="R25" s="208">
        <v>26132</v>
      </c>
      <c r="S25" s="208">
        <v>26245</v>
      </c>
      <c r="T25" s="208">
        <v>26260</v>
      </c>
      <c r="U25" s="208">
        <v>26101</v>
      </c>
      <c r="V25" s="208">
        <v>25921</v>
      </c>
      <c r="W25" s="208">
        <v>25826</v>
      </c>
      <c r="X25" s="208">
        <v>25806</v>
      </c>
      <c r="Y25" s="208">
        <v>25729</v>
      </c>
      <c r="Z25" s="208">
        <v>25522</v>
      </c>
      <c r="AA25" s="208">
        <v>25608</v>
      </c>
      <c r="AB25" s="208">
        <v>25647</v>
      </c>
      <c r="AC25" s="208">
        <v>25607</v>
      </c>
      <c r="AD25" s="208">
        <v>25471</v>
      </c>
      <c r="AE25" s="208">
        <v>25551</v>
      </c>
      <c r="AF25" s="208">
        <v>25524</v>
      </c>
      <c r="AG25" s="208">
        <v>25444</v>
      </c>
      <c r="AH25" s="208">
        <v>25318</v>
      </c>
      <c r="AI25" s="208">
        <v>25292</v>
      </c>
      <c r="AJ25" s="208">
        <v>25031</v>
      </c>
      <c r="AK25" s="208">
        <v>24882</v>
      </c>
      <c r="AL25" s="208">
        <v>24711</v>
      </c>
      <c r="AM25" s="208">
        <v>24752</v>
      </c>
      <c r="AN25" s="208">
        <v>24719</v>
      </c>
      <c r="AO25" s="208">
        <v>24660</v>
      </c>
      <c r="AP25" s="208">
        <v>24457</v>
      </c>
      <c r="AQ25" s="208">
        <v>24537</v>
      </c>
      <c r="AR25" s="208">
        <v>24500</v>
      </c>
      <c r="AS25" s="208">
        <v>24388</v>
      </c>
      <c r="AT25" s="208">
        <v>24167</v>
      </c>
      <c r="AU25" s="208">
        <v>24199</v>
      </c>
      <c r="AV25" s="208">
        <v>24219</v>
      </c>
      <c r="AW25" s="208">
        <v>24118</v>
      </c>
      <c r="AX25" s="208">
        <v>23798</v>
      </c>
      <c r="AY25" s="208">
        <v>23834</v>
      </c>
      <c r="AZ25" s="209">
        <v>23838</v>
      </c>
    </row>
    <row r="26" spans="1:58" s="162" customFormat="1" ht="12.6" customHeight="1">
      <c r="A26" s="59" t="s">
        <v>118</v>
      </c>
      <c r="B26" s="76"/>
      <c r="C26" s="76"/>
      <c r="D26" s="76"/>
      <c r="E26" s="76"/>
      <c r="F26" s="76">
        <f t="shared" ref="F26:AZ26" si="6">F25/B25*100-100</f>
        <v>9.8213273901720299E-2</v>
      </c>
      <c r="G26" s="76">
        <f t="shared" si="6"/>
        <v>-0.15388079867886972</v>
      </c>
      <c r="H26" s="76">
        <f t="shared" si="6"/>
        <v>-0.62909567496724605</v>
      </c>
      <c r="I26" s="76">
        <f t="shared" si="6"/>
        <v>-1.1101143754204941</v>
      </c>
      <c r="J26" s="76">
        <f t="shared" si="6"/>
        <v>-1.0038114645835776</v>
      </c>
      <c r="K26" s="76">
        <f t="shared" si="6"/>
        <v>-0.9435026124873076</v>
      </c>
      <c r="L26" s="76">
        <f t="shared" si="6"/>
        <v>-0.42582055243622108</v>
      </c>
      <c r="M26" s="76">
        <f t="shared" si="6"/>
        <v>-0.4497864459311387</v>
      </c>
      <c r="N26" s="76">
        <f t="shared" si="6"/>
        <v>-0.13341973849730948</v>
      </c>
      <c r="O26" s="76">
        <f t="shared" si="6"/>
        <v>7.5895567698864852E-3</v>
      </c>
      <c r="P26" s="76">
        <f t="shared" si="6"/>
        <v>-4.9197699061451772E-2</v>
      </c>
      <c r="Q26" s="76">
        <f t="shared" si="6"/>
        <v>-0.12909104715620856</v>
      </c>
      <c r="R26" s="76">
        <f t="shared" si="6"/>
        <v>-0.25192762806321412</v>
      </c>
      <c r="S26" s="76">
        <f t="shared" si="6"/>
        <v>-0.41359945359337758</v>
      </c>
      <c r="T26" s="76">
        <f t="shared" si="6"/>
        <v>-0.57173147552155967</v>
      </c>
      <c r="U26" s="76">
        <f t="shared" si="6"/>
        <v>-0.77174574209244895</v>
      </c>
      <c r="V26" s="76">
        <f t="shared" si="6"/>
        <v>-0.80743915505892971</v>
      </c>
      <c r="W26" s="76">
        <f t="shared" si="6"/>
        <v>-1.5964945703943556</v>
      </c>
      <c r="X26" s="76">
        <f t="shared" si="6"/>
        <v>-1.7288651942117212</v>
      </c>
      <c r="Y26" s="76">
        <f t="shared" si="6"/>
        <v>-1.4252327497030706</v>
      </c>
      <c r="Z26" s="76">
        <f t="shared" si="6"/>
        <v>-1.539292465568451</v>
      </c>
      <c r="AA26" s="76">
        <f t="shared" si="6"/>
        <v>-0.84411058623092572</v>
      </c>
      <c r="AB26" s="76">
        <f t="shared" si="6"/>
        <v>-0.61613578237619038</v>
      </c>
      <c r="AC26" s="76">
        <f t="shared" si="6"/>
        <v>-0.47417311205254009</v>
      </c>
      <c r="AD26" s="76">
        <f t="shared" si="6"/>
        <v>-0.19982759971789221</v>
      </c>
      <c r="AE26" s="76">
        <f t="shared" si="6"/>
        <v>-0.22258669165886147</v>
      </c>
      <c r="AF26" s="76">
        <f t="shared" si="6"/>
        <v>-0.47958825593636334</v>
      </c>
      <c r="AG26" s="76">
        <f t="shared" si="6"/>
        <v>-0.63654469481001286</v>
      </c>
      <c r="AH26" s="76">
        <f t="shared" si="6"/>
        <v>-0.60068312983392502</v>
      </c>
      <c r="AI26" s="76">
        <f t="shared" si="6"/>
        <v>-1.0136589565966148</v>
      </c>
      <c r="AJ26" s="76">
        <f t="shared" si="6"/>
        <v>-1.9315154364519742</v>
      </c>
      <c r="AK26" s="76">
        <f t="shared" si="6"/>
        <v>-2.2087722056280512</v>
      </c>
      <c r="AL26" s="76">
        <f t="shared" si="6"/>
        <v>-2.3975037522711062</v>
      </c>
      <c r="AM26" s="76">
        <f t="shared" si="6"/>
        <v>-2.1350624703463552</v>
      </c>
      <c r="AN26" s="76">
        <f t="shared" si="6"/>
        <v>-1.2464543965482733</v>
      </c>
      <c r="AO26" s="76">
        <f t="shared" si="6"/>
        <v>-0.89221123703882199</v>
      </c>
      <c r="AP26" s="76">
        <f t="shared" si="6"/>
        <v>-1.0278823196147471</v>
      </c>
      <c r="AQ26" s="76">
        <f t="shared" si="6"/>
        <v>-0.8686166774402011</v>
      </c>
      <c r="AR26" s="76">
        <f t="shared" si="6"/>
        <v>-0.88595816982888209</v>
      </c>
      <c r="AS26" s="76">
        <f t="shared" si="6"/>
        <v>-1.1030008110300145</v>
      </c>
      <c r="AT26" s="76">
        <f t="shared" si="6"/>
        <v>-1.185754589688031</v>
      </c>
      <c r="AU26" s="76">
        <f t="shared" si="6"/>
        <v>-1.3775115132249312</v>
      </c>
      <c r="AV26" s="76">
        <f t="shared" si="6"/>
        <v>-1.1469387755102076</v>
      </c>
      <c r="AW26" s="76">
        <f t="shared" si="6"/>
        <v>-1.1071018533705086</v>
      </c>
      <c r="AX26" s="76">
        <f t="shared" si="6"/>
        <v>-1.526875491372536</v>
      </c>
      <c r="AY26" s="76">
        <f t="shared" si="6"/>
        <v>-1.5083267903632418</v>
      </c>
      <c r="AZ26" s="76">
        <f t="shared" si="6"/>
        <v>-1.5731450514059162</v>
      </c>
    </row>
    <row r="27" spans="1:58" s="162" customFormat="1" ht="12.6" customHeight="1">
      <c r="A27" s="59" t="s">
        <v>119</v>
      </c>
      <c r="B27" s="76"/>
      <c r="C27" s="76">
        <f t="shared" ref="C27:AZ27" si="7">C25/B25*100-100</f>
        <v>0.64594114758433818</v>
      </c>
      <c r="D27" s="76">
        <f t="shared" si="7"/>
        <v>0.22894460291247754</v>
      </c>
      <c r="E27" s="76">
        <f t="shared" si="7"/>
        <v>0.18348623853211166</v>
      </c>
      <c r="F27" s="76">
        <f t="shared" si="7"/>
        <v>-0.95312850414892125</v>
      </c>
      <c r="G27" s="76">
        <f t="shared" si="7"/>
        <v>0.39246764028830228</v>
      </c>
      <c r="H27" s="76">
        <f t="shared" si="7"/>
        <v>-0.2480923204149974</v>
      </c>
      <c r="I27" s="76">
        <f t="shared" si="7"/>
        <v>-0.30146587783094958</v>
      </c>
      <c r="J27" s="76">
        <f t="shared" si="7"/>
        <v>-0.84665683939978464</v>
      </c>
      <c r="K27" s="76">
        <f t="shared" si="7"/>
        <v>0.45362711089084939</v>
      </c>
      <c r="L27" s="76">
        <f t="shared" si="7"/>
        <v>0.27322404371584241</v>
      </c>
      <c r="M27" s="76">
        <f t="shared" si="7"/>
        <v>-0.32546170148350484</v>
      </c>
      <c r="N27" s="76">
        <f t="shared" si="7"/>
        <v>-0.53155137064318581</v>
      </c>
      <c r="O27" s="76">
        <f t="shared" si="7"/>
        <v>0.59546530269484776</v>
      </c>
      <c r="P27" s="76">
        <f t="shared" si="7"/>
        <v>0.2162859527965395</v>
      </c>
      <c r="Q27" s="76">
        <f t="shared" si="7"/>
        <v>-0.40513422437619795</v>
      </c>
      <c r="R27" s="76">
        <f t="shared" si="7"/>
        <v>-0.65389294403892961</v>
      </c>
      <c r="S27" s="76">
        <f t="shared" si="7"/>
        <v>0.43242002142966385</v>
      </c>
      <c r="T27" s="76">
        <f t="shared" si="7"/>
        <v>5.7153743570211191E-2</v>
      </c>
      <c r="U27" s="76">
        <f t="shared" si="7"/>
        <v>-0.60548362528561483</v>
      </c>
      <c r="V27" s="76">
        <f t="shared" si="7"/>
        <v>-0.68962874985632538</v>
      </c>
      <c r="W27" s="76">
        <f t="shared" si="7"/>
        <v>-0.36649820608772643</v>
      </c>
      <c r="X27" s="76">
        <f t="shared" si="7"/>
        <v>-7.7441338186318376E-2</v>
      </c>
      <c r="Y27" s="76">
        <f t="shared" si="7"/>
        <v>-0.29838022165388622</v>
      </c>
      <c r="Z27" s="76">
        <f t="shared" si="7"/>
        <v>-0.80453962454816974</v>
      </c>
      <c r="AA27" s="76">
        <f t="shared" si="7"/>
        <v>0.33696418775957682</v>
      </c>
      <c r="AB27" s="76">
        <f t="shared" si="7"/>
        <v>0.15229615745080594</v>
      </c>
      <c r="AC27" s="76">
        <f t="shared" si="7"/>
        <v>-0.15596366046710841</v>
      </c>
      <c r="AD27" s="76">
        <f t="shared" si="7"/>
        <v>-0.53110477603780737</v>
      </c>
      <c r="AE27" s="76">
        <f t="shared" si="7"/>
        <v>0.31408268226611824</v>
      </c>
      <c r="AF27" s="76">
        <f t="shared" si="7"/>
        <v>-0.1056710109193375</v>
      </c>
      <c r="AG27" s="76">
        <f t="shared" si="7"/>
        <v>-0.31343049678733337</v>
      </c>
      <c r="AH27" s="76">
        <f t="shared" si="7"/>
        <v>-0.49520515642194596</v>
      </c>
      <c r="AI27" s="76">
        <f t="shared" si="7"/>
        <v>-0.10269373568212359</v>
      </c>
      <c r="AJ27" s="76">
        <f t="shared" si="7"/>
        <v>-1.0319468606674036</v>
      </c>
      <c r="AK27" s="76">
        <f t="shared" si="7"/>
        <v>-0.59526187527465879</v>
      </c>
      <c r="AL27" s="76">
        <f t="shared" si="7"/>
        <v>-0.6872437906920652</v>
      </c>
      <c r="AM27" s="76">
        <f t="shared" si="7"/>
        <v>0.16591801222128311</v>
      </c>
      <c r="AN27" s="76">
        <f t="shared" si="7"/>
        <v>-0.13332255979314311</v>
      </c>
      <c r="AO27" s="76">
        <f t="shared" si="7"/>
        <v>-0.23868279461143516</v>
      </c>
      <c r="AP27" s="76">
        <f t="shared" si="7"/>
        <v>-0.82319545823195028</v>
      </c>
      <c r="AQ27" s="76">
        <f t="shared" si="7"/>
        <v>0.32710471439669675</v>
      </c>
      <c r="AR27" s="76">
        <f t="shared" si="7"/>
        <v>-0.15079268044178207</v>
      </c>
      <c r="AS27" s="76">
        <f t="shared" si="7"/>
        <v>-0.45714285714285552</v>
      </c>
      <c r="AT27" s="76">
        <f t="shared" si="7"/>
        <v>-0.90618336886993234</v>
      </c>
      <c r="AU27" s="76">
        <f t="shared" si="7"/>
        <v>0.13241196673148181</v>
      </c>
      <c r="AV27" s="76">
        <f t="shared" si="7"/>
        <v>8.2648043307571584E-2</v>
      </c>
      <c r="AW27" s="76">
        <f t="shared" si="7"/>
        <v>-0.4170279532598471</v>
      </c>
      <c r="AX27" s="76">
        <f t="shared" si="7"/>
        <v>-1.326809851563155</v>
      </c>
      <c r="AY27" s="76">
        <f t="shared" si="7"/>
        <v>0.15127321623667456</v>
      </c>
      <c r="AZ27" s="76">
        <f t="shared" si="7"/>
        <v>1.6782747335739145E-2</v>
      </c>
    </row>
    <row r="28" spans="1:58" s="162" customFormat="1" ht="5.25" customHeight="1">
      <c r="A28" s="53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210"/>
      <c r="O28" s="71"/>
      <c r="P28" s="64"/>
      <c r="Q28" s="71"/>
      <c r="R28" s="71"/>
      <c r="S28" s="71"/>
      <c r="T28" s="71"/>
      <c r="U28" s="71"/>
      <c r="V28" s="71"/>
      <c r="W28" s="71"/>
      <c r="X28" s="71"/>
      <c r="Y28" s="71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70"/>
      <c r="AO28" s="171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211"/>
    </row>
    <row r="29" spans="1:58" ht="12.6" customHeight="1">
      <c r="A29" s="28" t="s">
        <v>18</v>
      </c>
      <c r="B29" s="208">
        <v>625</v>
      </c>
      <c r="C29" s="208">
        <v>551</v>
      </c>
      <c r="D29" s="208">
        <v>363</v>
      </c>
      <c r="E29" s="208">
        <v>439</v>
      </c>
      <c r="F29" s="208">
        <v>603</v>
      </c>
      <c r="G29" s="208">
        <v>481</v>
      </c>
      <c r="H29" s="208">
        <v>394</v>
      </c>
      <c r="I29" s="208">
        <v>435</v>
      </c>
      <c r="J29" s="208">
        <v>547</v>
      </c>
      <c r="K29" s="208">
        <v>470</v>
      </c>
      <c r="L29" s="208">
        <v>364</v>
      </c>
      <c r="M29" s="208">
        <v>416</v>
      </c>
      <c r="N29" s="208">
        <v>579</v>
      </c>
      <c r="O29" s="208">
        <v>571</v>
      </c>
      <c r="P29" s="208">
        <v>373</v>
      </c>
      <c r="Q29" s="208">
        <v>348</v>
      </c>
      <c r="R29" s="208">
        <v>563</v>
      </c>
      <c r="S29" s="208">
        <v>382</v>
      </c>
      <c r="T29" s="208">
        <v>369</v>
      </c>
      <c r="U29" s="208">
        <v>344</v>
      </c>
      <c r="V29" s="208">
        <v>627</v>
      </c>
      <c r="W29" s="208">
        <v>403</v>
      </c>
      <c r="X29" s="208">
        <v>338</v>
      </c>
      <c r="Y29" s="208">
        <v>371</v>
      </c>
      <c r="Z29" s="208">
        <v>502</v>
      </c>
      <c r="AA29" s="208">
        <v>389</v>
      </c>
      <c r="AB29" s="208">
        <v>353</v>
      </c>
      <c r="AC29" s="208">
        <v>370</v>
      </c>
      <c r="AD29" s="208">
        <v>522</v>
      </c>
      <c r="AE29" s="208">
        <v>404</v>
      </c>
      <c r="AF29" s="208">
        <v>314</v>
      </c>
      <c r="AG29" s="208">
        <v>348</v>
      </c>
      <c r="AH29" s="208">
        <v>513</v>
      </c>
      <c r="AI29" s="208">
        <v>362</v>
      </c>
      <c r="AJ29" s="208">
        <v>278</v>
      </c>
      <c r="AK29" s="208">
        <v>279</v>
      </c>
      <c r="AL29" s="208">
        <v>485</v>
      </c>
      <c r="AM29" s="208">
        <v>321</v>
      </c>
      <c r="AN29" s="208">
        <v>263</v>
      </c>
      <c r="AO29" s="208">
        <v>323</v>
      </c>
      <c r="AP29" s="208">
        <v>457</v>
      </c>
      <c r="AQ29" s="208">
        <v>364</v>
      </c>
      <c r="AR29" s="208">
        <v>260</v>
      </c>
      <c r="AS29" s="208">
        <v>279</v>
      </c>
      <c r="AT29" s="208">
        <v>414</v>
      </c>
      <c r="AU29" s="208">
        <v>388</v>
      </c>
      <c r="AV29" s="208">
        <v>261</v>
      </c>
      <c r="AW29" s="208">
        <v>292</v>
      </c>
      <c r="AX29" s="208">
        <v>376</v>
      </c>
      <c r="AY29" s="208">
        <v>176</v>
      </c>
      <c r="AZ29" s="209">
        <v>230</v>
      </c>
    </row>
    <row r="30" spans="1:58" ht="12.6" customHeight="1">
      <c r="A30" s="59" t="s">
        <v>118</v>
      </c>
      <c r="B30" s="76"/>
      <c r="C30" s="76"/>
      <c r="D30" s="76"/>
      <c r="E30" s="76"/>
      <c r="F30" s="76">
        <f t="shared" ref="F30:AZ30" si="8">F29/B29*100-100</f>
        <v>-3.519999999999996</v>
      </c>
      <c r="G30" s="76">
        <f t="shared" si="8"/>
        <v>-12.704174228675129</v>
      </c>
      <c r="H30" s="76">
        <f t="shared" si="8"/>
        <v>8.5399449035812722</v>
      </c>
      <c r="I30" s="76">
        <f t="shared" si="8"/>
        <v>-0.91116173120728661</v>
      </c>
      <c r="J30" s="76">
        <f t="shared" si="8"/>
        <v>-9.286898839137649</v>
      </c>
      <c r="K30" s="76">
        <f t="shared" si="8"/>
        <v>-2.2869022869022757</v>
      </c>
      <c r="L30" s="76">
        <f t="shared" si="8"/>
        <v>-7.6142131979695478</v>
      </c>
      <c r="M30" s="76">
        <f t="shared" si="8"/>
        <v>-4.3678160919540261</v>
      </c>
      <c r="N30" s="76">
        <f t="shared" si="8"/>
        <v>5.8500914076782493</v>
      </c>
      <c r="O30" s="76">
        <f t="shared" si="8"/>
        <v>21.489361702127653</v>
      </c>
      <c r="P30" s="76">
        <f t="shared" si="8"/>
        <v>2.4725274725274602</v>
      </c>
      <c r="Q30" s="76">
        <f t="shared" si="8"/>
        <v>-16.34615384615384</v>
      </c>
      <c r="R30" s="76">
        <f t="shared" si="8"/>
        <v>-2.7633851468048363</v>
      </c>
      <c r="S30" s="76">
        <f t="shared" si="8"/>
        <v>-33.099824868651481</v>
      </c>
      <c r="T30" s="76">
        <f t="shared" si="8"/>
        <v>-1.0723860589812375</v>
      </c>
      <c r="U30" s="76">
        <f t="shared" si="8"/>
        <v>-1.1494252873563227</v>
      </c>
      <c r="V30" s="76">
        <f t="shared" si="8"/>
        <v>11.367673179396093</v>
      </c>
      <c r="W30" s="76">
        <f t="shared" si="8"/>
        <v>5.4973821989528773</v>
      </c>
      <c r="X30" s="76">
        <f t="shared" si="8"/>
        <v>-8.4010840108401084</v>
      </c>
      <c r="Y30" s="76">
        <f t="shared" si="8"/>
        <v>7.8488372093023173</v>
      </c>
      <c r="Z30" s="76">
        <f t="shared" si="8"/>
        <v>-19.936204146730461</v>
      </c>
      <c r="AA30" s="76">
        <f t="shared" si="8"/>
        <v>-3.4739454094292768</v>
      </c>
      <c r="AB30" s="76">
        <f t="shared" si="8"/>
        <v>4.4378698224851973</v>
      </c>
      <c r="AC30" s="76">
        <f t="shared" si="8"/>
        <v>-0.26954177897574993</v>
      </c>
      <c r="AD30" s="76">
        <f t="shared" si="8"/>
        <v>3.9840637450199097</v>
      </c>
      <c r="AE30" s="76">
        <f t="shared" si="8"/>
        <v>3.8560411311053997</v>
      </c>
      <c r="AF30" s="76">
        <f t="shared" si="8"/>
        <v>-11.048158640226617</v>
      </c>
      <c r="AG30" s="76">
        <f t="shared" si="8"/>
        <v>-5.9459459459459367</v>
      </c>
      <c r="AH30" s="76">
        <f t="shared" si="8"/>
        <v>-1.7241379310344911</v>
      </c>
      <c r="AI30" s="76">
        <f t="shared" si="8"/>
        <v>-10.396039603960389</v>
      </c>
      <c r="AJ30" s="76">
        <f t="shared" si="8"/>
        <v>-11.464968152866234</v>
      </c>
      <c r="AK30" s="76">
        <f t="shared" si="8"/>
        <v>-19.827586206896555</v>
      </c>
      <c r="AL30" s="76">
        <f t="shared" si="8"/>
        <v>-5.4580896686159832</v>
      </c>
      <c r="AM30" s="76">
        <f t="shared" si="8"/>
        <v>-11.325966850828735</v>
      </c>
      <c r="AN30" s="76">
        <f t="shared" si="8"/>
        <v>-5.3956834532374103</v>
      </c>
      <c r="AO30" s="76">
        <f t="shared" si="8"/>
        <v>15.770609318996407</v>
      </c>
      <c r="AP30" s="76">
        <f t="shared" si="8"/>
        <v>-5.7731958762886677</v>
      </c>
      <c r="AQ30" s="76">
        <f t="shared" si="8"/>
        <v>13.395638629283482</v>
      </c>
      <c r="AR30" s="76">
        <f t="shared" si="8"/>
        <v>-1.1406844106463865</v>
      </c>
      <c r="AS30" s="76">
        <f t="shared" si="8"/>
        <v>-13.622291021671828</v>
      </c>
      <c r="AT30" s="76">
        <f t="shared" si="8"/>
        <v>-9.4091903719912438</v>
      </c>
      <c r="AU30" s="76">
        <f t="shared" si="8"/>
        <v>6.5934065934065984</v>
      </c>
      <c r="AV30" s="76">
        <f t="shared" si="8"/>
        <v>0.3846153846153868</v>
      </c>
      <c r="AW30" s="76">
        <f t="shared" si="8"/>
        <v>4.6594982078853207</v>
      </c>
      <c r="AX30" s="76">
        <f t="shared" si="8"/>
        <v>-9.1787439613526516</v>
      </c>
      <c r="AY30" s="76">
        <f t="shared" si="8"/>
        <v>-54.639175257731956</v>
      </c>
      <c r="AZ30" s="76">
        <f t="shared" si="8"/>
        <v>-11.877394636015325</v>
      </c>
      <c r="BA30" s="40"/>
      <c r="BB30" s="40"/>
      <c r="BC30" s="40"/>
      <c r="BD30" s="40"/>
      <c r="BE30" s="40"/>
      <c r="BF30" s="40"/>
    </row>
    <row r="31" spans="1:58" ht="12.6" customHeight="1">
      <c r="A31" s="59" t="s">
        <v>119</v>
      </c>
      <c r="B31" s="76"/>
      <c r="C31" s="76">
        <f t="shared" ref="C31:AZ31" si="9">C29/B29*100-100</f>
        <v>-11.839999999999989</v>
      </c>
      <c r="D31" s="76">
        <f t="shared" si="9"/>
        <v>-34.119782214156075</v>
      </c>
      <c r="E31" s="76">
        <f t="shared" si="9"/>
        <v>20.936639118457293</v>
      </c>
      <c r="F31" s="76">
        <f t="shared" si="9"/>
        <v>37.357630979498879</v>
      </c>
      <c r="G31" s="76">
        <f t="shared" si="9"/>
        <v>-20.232172470978441</v>
      </c>
      <c r="H31" s="76">
        <f t="shared" si="9"/>
        <v>-18.087318087318081</v>
      </c>
      <c r="I31" s="76">
        <f t="shared" si="9"/>
        <v>10.406091370558372</v>
      </c>
      <c r="J31" s="76">
        <f t="shared" si="9"/>
        <v>25.747126436781613</v>
      </c>
      <c r="K31" s="76">
        <f t="shared" si="9"/>
        <v>-14.076782449725783</v>
      </c>
      <c r="L31" s="76">
        <f t="shared" si="9"/>
        <v>-22.553191489361694</v>
      </c>
      <c r="M31" s="76">
        <f t="shared" si="9"/>
        <v>14.285714285714278</v>
      </c>
      <c r="N31" s="76">
        <f t="shared" si="9"/>
        <v>39.182692307692321</v>
      </c>
      <c r="O31" s="76">
        <f t="shared" si="9"/>
        <v>-1.3816925734024181</v>
      </c>
      <c r="P31" s="76">
        <f t="shared" si="9"/>
        <v>-34.676007005253936</v>
      </c>
      <c r="Q31" s="76">
        <f t="shared" si="9"/>
        <v>-6.702412868632706</v>
      </c>
      <c r="R31" s="76">
        <f t="shared" si="9"/>
        <v>61.781609195402297</v>
      </c>
      <c r="S31" s="76">
        <f t="shared" si="9"/>
        <v>-32.149200710479576</v>
      </c>
      <c r="T31" s="76">
        <f t="shared" si="9"/>
        <v>-3.4031413612565444</v>
      </c>
      <c r="U31" s="76">
        <f t="shared" si="9"/>
        <v>-6.7750677506775077</v>
      </c>
      <c r="V31" s="76">
        <f t="shared" si="9"/>
        <v>82.267441860465112</v>
      </c>
      <c r="W31" s="76">
        <f t="shared" si="9"/>
        <v>-35.725677830940995</v>
      </c>
      <c r="X31" s="76">
        <f t="shared" si="9"/>
        <v>-16.129032258064512</v>
      </c>
      <c r="Y31" s="76">
        <f t="shared" si="9"/>
        <v>9.7633136094674455</v>
      </c>
      <c r="Z31" s="76">
        <f t="shared" si="9"/>
        <v>35.309973045822119</v>
      </c>
      <c r="AA31" s="76">
        <f t="shared" si="9"/>
        <v>-22.509960159362549</v>
      </c>
      <c r="AB31" s="76">
        <f t="shared" si="9"/>
        <v>-9.2544987146529536</v>
      </c>
      <c r="AC31" s="76">
        <f t="shared" si="9"/>
        <v>4.8158640226628933</v>
      </c>
      <c r="AD31" s="76">
        <f t="shared" si="9"/>
        <v>41.081081081081095</v>
      </c>
      <c r="AE31" s="76">
        <f t="shared" si="9"/>
        <v>-22.605363984674327</v>
      </c>
      <c r="AF31" s="76">
        <f t="shared" si="9"/>
        <v>-22.277227722772281</v>
      </c>
      <c r="AG31" s="76">
        <f t="shared" si="9"/>
        <v>10.828025477707001</v>
      </c>
      <c r="AH31" s="76">
        <f t="shared" si="9"/>
        <v>47.413793103448256</v>
      </c>
      <c r="AI31" s="76">
        <f t="shared" si="9"/>
        <v>-29.434697855750485</v>
      </c>
      <c r="AJ31" s="76">
        <f t="shared" si="9"/>
        <v>-23.204419889502759</v>
      </c>
      <c r="AK31" s="76">
        <f t="shared" si="9"/>
        <v>0.35971223021581977</v>
      </c>
      <c r="AL31" s="76">
        <f t="shared" si="9"/>
        <v>73.835125448028691</v>
      </c>
      <c r="AM31" s="76">
        <f t="shared" si="9"/>
        <v>-33.814432989690729</v>
      </c>
      <c r="AN31" s="76">
        <f t="shared" si="9"/>
        <v>-18.068535825545169</v>
      </c>
      <c r="AO31" s="76">
        <f t="shared" si="9"/>
        <v>22.813688212927758</v>
      </c>
      <c r="AP31" s="76">
        <f t="shared" si="9"/>
        <v>41.486068111455097</v>
      </c>
      <c r="AQ31" s="76">
        <f t="shared" si="9"/>
        <v>-20.350109409190381</v>
      </c>
      <c r="AR31" s="76">
        <f t="shared" si="9"/>
        <v>-28.571428571428569</v>
      </c>
      <c r="AS31" s="76">
        <f t="shared" si="9"/>
        <v>7.3076923076923066</v>
      </c>
      <c r="AT31" s="76">
        <f t="shared" si="9"/>
        <v>48.387096774193537</v>
      </c>
      <c r="AU31" s="76">
        <f t="shared" si="9"/>
        <v>-6.2801932367149647</v>
      </c>
      <c r="AV31" s="76">
        <f t="shared" si="9"/>
        <v>-32.731958762886592</v>
      </c>
      <c r="AW31" s="76">
        <f t="shared" si="9"/>
        <v>11.87739463601531</v>
      </c>
      <c r="AX31" s="76">
        <f t="shared" si="9"/>
        <v>28.767123287671239</v>
      </c>
      <c r="AY31" s="76">
        <f t="shared" si="9"/>
        <v>-53.191489361702125</v>
      </c>
      <c r="AZ31" s="76">
        <f t="shared" si="9"/>
        <v>30.681818181818187</v>
      </c>
      <c r="BA31" s="40"/>
      <c r="BB31" s="40"/>
      <c r="BC31" s="40"/>
      <c r="BD31" s="40"/>
      <c r="BE31" s="40"/>
      <c r="BF31" s="40"/>
    </row>
    <row r="32" spans="1:58" ht="12.6" customHeight="1">
      <c r="A32" s="59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173"/>
    </row>
    <row r="33" spans="1:52" ht="12.6" customHeight="1">
      <c r="A33" s="28" t="s">
        <v>19</v>
      </c>
      <c r="B33" s="208">
        <v>895</v>
      </c>
      <c r="C33" s="208">
        <v>354</v>
      </c>
      <c r="D33" s="208">
        <v>314</v>
      </c>
      <c r="E33" s="208">
        <v>345</v>
      </c>
      <c r="F33" s="208">
        <v>966</v>
      </c>
      <c r="G33" s="208">
        <v>408</v>
      </c>
      <c r="H33" s="208">
        <v>347</v>
      </c>
      <c r="I33" s="208">
        <v>448</v>
      </c>
      <c r="J33" s="208">
        <v>819</v>
      </c>
      <c r="K33" s="208">
        <v>294</v>
      </c>
      <c r="L33" s="208">
        <v>262</v>
      </c>
      <c r="M33" s="208">
        <v>486</v>
      </c>
      <c r="N33" s="208">
        <v>669</v>
      </c>
      <c r="O33" s="208">
        <v>355</v>
      </c>
      <c r="P33" s="208">
        <v>324</v>
      </c>
      <c r="Q33" s="208">
        <v>458</v>
      </c>
      <c r="R33" s="208">
        <v>755</v>
      </c>
      <c r="S33" s="208">
        <v>294</v>
      </c>
      <c r="T33" s="208">
        <v>288</v>
      </c>
      <c r="U33" s="208">
        <v>485</v>
      </c>
      <c r="V33" s="208">
        <v>709</v>
      </c>
      <c r="W33" s="208">
        <v>453</v>
      </c>
      <c r="X33" s="208">
        <v>304</v>
      </c>
      <c r="Y33" s="208">
        <v>414</v>
      </c>
      <c r="Z33" s="208">
        <v>709</v>
      </c>
      <c r="AA33" s="208">
        <v>284</v>
      </c>
      <c r="AB33" s="208">
        <v>291</v>
      </c>
      <c r="AC33" s="208">
        <v>490</v>
      </c>
      <c r="AD33" s="208">
        <v>642</v>
      </c>
      <c r="AE33" s="208">
        <v>267</v>
      </c>
      <c r="AF33" s="208">
        <v>275</v>
      </c>
      <c r="AG33" s="208">
        <v>394</v>
      </c>
      <c r="AH33" s="208">
        <v>640</v>
      </c>
      <c r="AI33" s="208">
        <v>455</v>
      </c>
      <c r="AJ33" s="208">
        <v>681</v>
      </c>
      <c r="AK33" s="208">
        <v>460</v>
      </c>
      <c r="AL33" s="208">
        <v>666</v>
      </c>
      <c r="AM33" s="208">
        <v>254</v>
      </c>
      <c r="AN33" s="208">
        <v>265</v>
      </c>
      <c r="AO33" s="208">
        <v>390</v>
      </c>
      <c r="AP33" s="208">
        <v>649</v>
      </c>
      <c r="AQ33" s="208">
        <v>313</v>
      </c>
      <c r="AR33" s="208">
        <v>302</v>
      </c>
      <c r="AS33" s="208">
        <v>355</v>
      </c>
      <c r="AT33" s="208">
        <v>651</v>
      </c>
      <c r="AU33" s="208">
        <v>306</v>
      </c>
      <c r="AV33" s="208">
        <v>231</v>
      </c>
      <c r="AW33" s="208">
        <v>311</v>
      </c>
      <c r="AX33" s="208">
        <v>712</v>
      </c>
      <c r="AY33" s="208">
        <v>175</v>
      </c>
      <c r="AZ33" s="209">
        <v>239</v>
      </c>
    </row>
    <row r="34" spans="1:52" ht="13.9" customHeight="1">
      <c r="A34" s="59" t="s">
        <v>118</v>
      </c>
      <c r="B34" s="76"/>
      <c r="C34" s="76"/>
      <c r="D34" s="76"/>
      <c r="E34" s="76"/>
      <c r="F34" s="76">
        <f t="shared" ref="F34:AU34" si="10">F33/B33*100-100</f>
        <v>7.9329608938547551</v>
      </c>
      <c r="G34" s="76">
        <f t="shared" si="10"/>
        <v>15.254237288135599</v>
      </c>
      <c r="H34" s="76">
        <f t="shared" si="10"/>
        <v>10.509554140127392</v>
      </c>
      <c r="I34" s="76">
        <f t="shared" si="10"/>
        <v>29.855072463768096</v>
      </c>
      <c r="J34" s="76">
        <f t="shared" si="10"/>
        <v>-15.217391304347828</v>
      </c>
      <c r="K34" s="76">
        <f t="shared" si="10"/>
        <v>-27.941176470588232</v>
      </c>
      <c r="L34" s="76">
        <f t="shared" si="10"/>
        <v>-24.49567723342939</v>
      </c>
      <c r="M34" s="76">
        <f t="shared" si="10"/>
        <v>8.4821428571428612</v>
      </c>
      <c r="N34" s="76">
        <f t="shared" si="10"/>
        <v>-18.315018315018321</v>
      </c>
      <c r="O34" s="76">
        <f t="shared" si="10"/>
        <v>20.748299319727877</v>
      </c>
      <c r="P34" s="76">
        <f t="shared" si="10"/>
        <v>23.66412213740459</v>
      </c>
      <c r="Q34" s="76">
        <f t="shared" si="10"/>
        <v>-5.7613168724279831</v>
      </c>
      <c r="R34" s="76">
        <f t="shared" si="10"/>
        <v>12.855007473841567</v>
      </c>
      <c r="S34" s="76">
        <f t="shared" si="10"/>
        <v>-17.183098591549296</v>
      </c>
      <c r="T34" s="76">
        <f t="shared" si="10"/>
        <v>-11.111111111111114</v>
      </c>
      <c r="U34" s="76">
        <f t="shared" si="10"/>
        <v>5.8951965065502208</v>
      </c>
      <c r="V34" s="76">
        <f t="shared" si="10"/>
        <v>-6.0927152317880768</v>
      </c>
      <c r="W34" s="76">
        <f t="shared" si="10"/>
        <v>54.081632653061234</v>
      </c>
      <c r="X34" s="76">
        <f t="shared" si="10"/>
        <v>5.5555555555555571</v>
      </c>
      <c r="Y34" s="76">
        <f t="shared" si="10"/>
        <v>-14.639175257731964</v>
      </c>
      <c r="Z34" s="76">
        <f t="shared" si="10"/>
        <v>0</v>
      </c>
      <c r="AA34" s="76">
        <f t="shared" si="10"/>
        <v>-37.306843267108171</v>
      </c>
      <c r="AB34" s="76">
        <f t="shared" si="10"/>
        <v>-4.276315789473685</v>
      </c>
      <c r="AC34" s="76">
        <f t="shared" si="10"/>
        <v>18.357487922705303</v>
      </c>
      <c r="AD34" s="76">
        <f t="shared" si="10"/>
        <v>-9.4499294781382162</v>
      </c>
      <c r="AE34" s="76">
        <f t="shared" si="10"/>
        <v>-5.9859154929577443</v>
      </c>
      <c r="AF34" s="76">
        <f t="shared" si="10"/>
        <v>-5.4982817869415896</v>
      </c>
      <c r="AG34" s="76">
        <f t="shared" si="10"/>
        <v>-19.591836734693885</v>
      </c>
      <c r="AH34" s="76">
        <f t="shared" si="10"/>
        <v>-0.31152647975078196</v>
      </c>
      <c r="AI34" s="76">
        <f t="shared" si="10"/>
        <v>70.411985018726597</v>
      </c>
      <c r="AJ34" s="76">
        <f t="shared" si="10"/>
        <v>147.63636363636365</v>
      </c>
      <c r="AK34" s="76">
        <f t="shared" si="10"/>
        <v>16.751269035532985</v>
      </c>
      <c r="AL34" s="76">
        <f t="shared" si="10"/>
        <v>4.0624999999999858</v>
      </c>
      <c r="AM34" s="76">
        <f t="shared" si="10"/>
        <v>-44.175824175824175</v>
      </c>
      <c r="AN34" s="76">
        <f t="shared" si="10"/>
        <v>-61.086637298091041</v>
      </c>
      <c r="AO34" s="76">
        <f t="shared" si="10"/>
        <v>-15.217391304347828</v>
      </c>
      <c r="AP34" s="76">
        <f t="shared" si="10"/>
        <v>-2.5525525525525552</v>
      </c>
      <c r="AQ34" s="76">
        <f t="shared" si="10"/>
        <v>23.228346456692918</v>
      </c>
      <c r="AR34" s="76">
        <f t="shared" si="10"/>
        <v>13.962264150943398</v>
      </c>
      <c r="AS34" s="76">
        <f t="shared" si="10"/>
        <v>-8.974358974358978</v>
      </c>
      <c r="AT34" s="76">
        <f t="shared" si="10"/>
        <v>0.30816640986132882</v>
      </c>
      <c r="AU34" s="76">
        <f t="shared" si="10"/>
        <v>-2.2364217252396088</v>
      </c>
      <c r="AV34" s="76">
        <f>AV33/AR33*100-100</f>
        <v>-23.509933774834437</v>
      </c>
      <c r="AW34" s="76">
        <f>AW33/AS33*100-100</f>
        <v>-12.394366197183089</v>
      </c>
      <c r="AX34" s="76">
        <f>AX33/AT33*100-100</f>
        <v>9.3701996927803464</v>
      </c>
      <c r="AY34" s="76">
        <f>AY33/AU33*100-100</f>
        <v>-42.810457516339874</v>
      </c>
      <c r="AZ34" s="76">
        <f>AZ33/AV33*100-100</f>
        <v>3.4632034632034561</v>
      </c>
    </row>
    <row r="35" spans="1:52" ht="12.6" customHeight="1">
      <c r="A35" s="59" t="s">
        <v>119</v>
      </c>
      <c r="B35" s="76"/>
      <c r="C35" s="76">
        <f t="shared" ref="C35:AZ35" si="11">C33/B33*100-100</f>
        <v>-60.446927374301673</v>
      </c>
      <c r="D35" s="76">
        <f t="shared" si="11"/>
        <v>-11.299435028248581</v>
      </c>
      <c r="E35" s="76">
        <f t="shared" si="11"/>
        <v>9.8726114649681591</v>
      </c>
      <c r="F35" s="76">
        <f t="shared" si="11"/>
        <v>180</v>
      </c>
      <c r="G35" s="76">
        <f t="shared" si="11"/>
        <v>-57.763975155279503</v>
      </c>
      <c r="H35" s="76">
        <f t="shared" si="11"/>
        <v>-14.950980392156865</v>
      </c>
      <c r="I35" s="76">
        <f t="shared" si="11"/>
        <v>29.106628242074919</v>
      </c>
      <c r="J35" s="76">
        <f t="shared" si="11"/>
        <v>82.8125</v>
      </c>
      <c r="K35" s="76">
        <f t="shared" si="11"/>
        <v>-64.102564102564102</v>
      </c>
      <c r="L35" s="76">
        <f t="shared" si="11"/>
        <v>-10.884353741496597</v>
      </c>
      <c r="M35" s="76">
        <f t="shared" si="11"/>
        <v>85.496183206106878</v>
      </c>
      <c r="N35" s="76">
        <f t="shared" si="11"/>
        <v>37.654320987654302</v>
      </c>
      <c r="O35" s="76">
        <f t="shared" si="11"/>
        <v>-46.935724962630786</v>
      </c>
      <c r="P35" s="76">
        <f t="shared" si="11"/>
        <v>-8.7323943661971839</v>
      </c>
      <c r="Q35" s="76">
        <f t="shared" si="11"/>
        <v>41.358024691358025</v>
      </c>
      <c r="R35" s="76">
        <f t="shared" si="11"/>
        <v>64.847161572052386</v>
      </c>
      <c r="S35" s="76">
        <f t="shared" si="11"/>
        <v>-61.059602649006621</v>
      </c>
      <c r="T35" s="76">
        <f t="shared" si="11"/>
        <v>-2.0408163265306172</v>
      </c>
      <c r="U35" s="76">
        <f t="shared" si="11"/>
        <v>68.402777777777771</v>
      </c>
      <c r="V35" s="76">
        <f t="shared" si="11"/>
        <v>46.185567010309256</v>
      </c>
      <c r="W35" s="76">
        <f t="shared" si="11"/>
        <v>-36.10719322990127</v>
      </c>
      <c r="X35" s="76">
        <f t="shared" si="11"/>
        <v>-32.891832229580572</v>
      </c>
      <c r="Y35" s="76">
        <f t="shared" si="11"/>
        <v>36.184210526315809</v>
      </c>
      <c r="Z35" s="76">
        <f t="shared" si="11"/>
        <v>71.25603864734299</v>
      </c>
      <c r="AA35" s="76">
        <f t="shared" si="11"/>
        <v>-59.943582510578281</v>
      </c>
      <c r="AB35" s="76">
        <f t="shared" si="11"/>
        <v>2.4647887323943678</v>
      </c>
      <c r="AC35" s="76">
        <f t="shared" si="11"/>
        <v>68.384879725085909</v>
      </c>
      <c r="AD35" s="76">
        <f t="shared" si="11"/>
        <v>31.020408163265301</v>
      </c>
      <c r="AE35" s="76">
        <f t="shared" si="11"/>
        <v>-58.411214953271028</v>
      </c>
      <c r="AF35" s="76">
        <f t="shared" si="11"/>
        <v>2.9962546816479403</v>
      </c>
      <c r="AG35" s="76">
        <f t="shared" si="11"/>
        <v>43.272727272727252</v>
      </c>
      <c r="AH35" s="76">
        <f t="shared" si="11"/>
        <v>62.436548223350258</v>
      </c>
      <c r="AI35" s="76">
        <f t="shared" si="11"/>
        <v>-28.90625</v>
      </c>
      <c r="AJ35" s="76">
        <f t="shared" si="11"/>
        <v>49.670329670329664</v>
      </c>
      <c r="AK35" s="76">
        <f t="shared" si="11"/>
        <v>-32.452276064610857</v>
      </c>
      <c r="AL35" s="76">
        <f t="shared" si="11"/>
        <v>44.782608695652186</v>
      </c>
      <c r="AM35" s="76">
        <f t="shared" si="11"/>
        <v>-61.861861861861861</v>
      </c>
      <c r="AN35" s="76">
        <f t="shared" si="11"/>
        <v>4.3307086614173187</v>
      </c>
      <c r="AO35" s="76">
        <f t="shared" si="11"/>
        <v>47.169811320754718</v>
      </c>
      <c r="AP35" s="76">
        <f t="shared" si="11"/>
        <v>66.410256410256409</v>
      </c>
      <c r="AQ35" s="76">
        <f t="shared" si="11"/>
        <v>-51.771956856702616</v>
      </c>
      <c r="AR35" s="76">
        <f t="shared" si="11"/>
        <v>-3.5143769968051117</v>
      </c>
      <c r="AS35" s="76">
        <f t="shared" si="11"/>
        <v>17.54966887417217</v>
      </c>
      <c r="AT35" s="76">
        <f t="shared" si="11"/>
        <v>83.380281690140833</v>
      </c>
      <c r="AU35" s="76">
        <f t="shared" si="11"/>
        <v>-52.995391705069125</v>
      </c>
      <c r="AV35" s="76">
        <f t="shared" si="11"/>
        <v>-24.509803921568633</v>
      </c>
      <c r="AW35" s="76">
        <f t="shared" si="11"/>
        <v>34.632034632034646</v>
      </c>
      <c r="AX35" s="76">
        <f t="shared" si="11"/>
        <v>128.93890675241158</v>
      </c>
      <c r="AY35" s="76">
        <f t="shared" si="11"/>
        <v>-75.421348314606746</v>
      </c>
      <c r="AZ35" s="76">
        <f t="shared" si="11"/>
        <v>36.571428571428555</v>
      </c>
    </row>
    <row r="36" spans="1:52" ht="12.6" customHeight="1">
      <c r="A36" s="59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172"/>
    </row>
    <row r="37" spans="1:52" ht="12.6" customHeight="1">
      <c r="A37" s="29" t="s">
        <v>75</v>
      </c>
      <c r="B37" s="208"/>
      <c r="C37" s="208"/>
      <c r="D37" s="208"/>
      <c r="E37" s="208"/>
      <c r="F37" s="208">
        <v>816</v>
      </c>
      <c r="G37" s="208">
        <v>407</v>
      </c>
      <c r="H37" s="208">
        <v>347</v>
      </c>
      <c r="I37" s="208">
        <v>445</v>
      </c>
      <c r="J37" s="208">
        <v>818</v>
      </c>
      <c r="K37" s="208">
        <v>294</v>
      </c>
      <c r="L37" s="208">
        <v>258</v>
      </c>
      <c r="M37" s="208">
        <v>427</v>
      </c>
      <c r="N37" s="208">
        <v>668</v>
      </c>
      <c r="O37" s="208">
        <v>352</v>
      </c>
      <c r="P37" s="208">
        <v>312</v>
      </c>
      <c r="Q37" s="208">
        <v>427</v>
      </c>
      <c r="R37" s="208">
        <v>750</v>
      </c>
      <c r="S37" s="208">
        <v>293</v>
      </c>
      <c r="T37" s="208">
        <v>287</v>
      </c>
      <c r="U37" s="208">
        <v>401</v>
      </c>
      <c r="V37" s="208">
        <v>708</v>
      </c>
      <c r="W37" s="208">
        <v>452</v>
      </c>
      <c r="X37" s="208">
        <v>305</v>
      </c>
      <c r="Y37" s="208">
        <v>412</v>
      </c>
      <c r="Z37" s="208">
        <v>702</v>
      </c>
      <c r="AA37" s="208">
        <v>284</v>
      </c>
      <c r="AB37" s="208">
        <v>287</v>
      </c>
      <c r="AC37" s="208">
        <v>386</v>
      </c>
      <c r="AD37" s="208">
        <v>638</v>
      </c>
      <c r="AE37" s="208">
        <v>264</v>
      </c>
      <c r="AF37" s="208">
        <v>275</v>
      </c>
      <c r="AG37" s="208">
        <v>394</v>
      </c>
      <c r="AH37" s="208">
        <v>640</v>
      </c>
      <c r="AI37" s="208">
        <v>445</v>
      </c>
      <c r="AJ37" s="208">
        <v>680</v>
      </c>
      <c r="AK37" s="208">
        <v>430</v>
      </c>
      <c r="AL37" s="208">
        <v>666</v>
      </c>
      <c r="AM37" s="208">
        <v>253</v>
      </c>
      <c r="AN37" s="208">
        <v>257</v>
      </c>
      <c r="AO37" s="208">
        <v>328</v>
      </c>
      <c r="AP37" s="208">
        <v>643</v>
      </c>
      <c r="AQ37" s="208">
        <v>313</v>
      </c>
      <c r="AR37" s="208">
        <v>302</v>
      </c>
      <c r="AS37" s="208">
        <v>331</v>
      </c>
      <c r="AT37" s="208">
        <v>650</v>
      </c>
      <c r="AU37" s="208">
        <v>306</v>
      </c>
      <c r="AV37" s="208">
        <v>231</v>
      </c>
      <c r="AW37" s="208">
        <v>310</v>
      </c>
      <c r="AX37" s="208">
        <v>673</v>
      </c>
      <c r="AY37" s="208">
        <v>172</v>
      </c>
      <c r="AZ37" s="209">
        <v>197</v>
      </c>
    </row>
    <row r="38" spans="1:52" ht="12.6" customHeight="1">
      <c r="A38" s="59" t="s">
        <v>118</v>
      </c>
      <c r="B38" s="76"/>
      <c r="C38" s="76"/>
      <c r="D38" s="76"/>
      <c r="E38" s="76"/>
      <c r="F38" s="71" t="s">
        <v>73</v>
      </c>
      <c r="G38" s="71" t="s">
        <v>73</v>
      </c>
      <c r="H38" s="71" t="s">
        <v>73</v>
      </c>
      <c r="I38" s="71" t="s">
        <v>73</v>
      </c>
      <c r="J38" s="76">
        <f>J37/F37*100-100</f>
        <v>0.24509803921569073</v>
      </c>
      <c r="K38" s="76">
        <f t="shared" ref="K38:AZ38" si="12">K37/G37*100-100</f>
        <v>-27.764127764127764</v>
      </c>
      <c r="L38" s="76">
        <f t="shared" si="12"/>
        <v>-25.648414985590776</v>
      </c>
      <c r="M38" s="76">
        <f t="shared" si="12"/>
        <v>-4.0449438202247165</v>
      </c>
      <c r="N38" s="76">
        <f t="shared" si="12"/>
        <v>-18.337408312958431</v>
      </c>
      <c r="O38" s="76">
        <f t="shared" si="12"/>
        <v>19.72789115646259</v>
      </c>
      <c r="P38" s="76">
        <f t="shared" si="12"/>
        <v>20.930232558139522</v>
      </c>
      <c r="Q38" s="76">
        <f t="shared" si="12"/>
        <v>0</v>
      </c>
      <c r="R38" s="76">
        <f t="shared" si="12"/>
        <v>12.275449101796411</v>
      </c>
      <c r="S38" s="76">
        <f t="shared" si="12"/>
        <v>-16.76136363636364</v>
      </c>
      <c r="T38" s="76">
        <f t="shared" si="12"/>
        <v>-8.012820512820511</v>
      </c>
      <c r="U38" s="76">
        <f t="shared" si="12"/>
        <v>-6.0889929742388773</v>
      </c>
      <c r="V38" s="76">
        <f t="shared" si="12"/>
        <v>-5.6000000000000085</v>
      </c>
      <c r="W38" s="76">
        <f t="shared" si="12"/>
        <v>54.26621160409556</v>
      </c>
      <c r="X38" s="76">
        <f t="shared" si="12"/>
        <v>6.271777003484317</v>
      </c>
      <c r="Y38" s="76">
        <f t="shared" si="12"/>
        <v>2.7431421446383979</v>
      </c>
      <c r="Z38" s="76">
        <f t="shared" si="12"/>
        <v>-0.84745762711864359</v>
      </c>
      <c r="AA38" s="76">
        <f t="shared" si="12"/>
        <v>-37.168141592920357</v>
      </c>
      <c r="AB38" s="76">
        <f t="shared" si="12"/>
        <v>-5.9016393442622928</v>
      </c>
      <c r="AC38" s="76">
        <f t="shared" si="12"/>
        <v>-6.3106796116504853</v>
      </c>
      <c r="AD38" s="76">
        <f t="shared" si="12"/>
        <v>-9.1168091168091223</v>
      </c>
      <c r="AE38" s="76">
        <f t="shared" si="12"/>
        <v>-7.0422535211267672</v>
      </c>
      <c r="AF38" s="76">
        <f t="shared" si="12"/>
        <v>-4.1811846689895447</v>
      </c>
      <c r="AG38" s="76">
        <f t="shared" si="12"/>
        <v>2.0725388601036343</v>
      </c>
      <c r="AH38" s="76">
        <f t="shared" si="12"/>
        <v>0.31347962382443484</v>
      </c>
      <c r="AI38" s="76">
        <f t="shared" si="12"/>
        <v>68.560606060606062</v>
      </c>
      <c r="AJ38" s="76">
        <f t="shared" si="12"/>
        <v>147.27272727272725</v>
      </c>
      <c r="AK38" s="76">
        <f t="shared" si="12"/>
        <v>9.1370558375634516</v>
      </c>
      <c r="AL38" s="76">
        <f t="shared" si="12"/>
        <v>4.0624999999999858</v>
      </c>
      <c r="AM38" s="76">
        <f t="shared" si="12"/>
        <v>-43.146067415730336</v>
      </c>
      <c r="AN38" s="76">
        <f t="shared" si="12"/>
        <v>-62.205882352941174</v>
      </c>
      <c r="AO38" s="76">
        <f t="shared" si="12"/>
        <v>-23.720930232558132</v>
      </c>
      <c r="AP38" s="76">
        <f t="shared" si="12"/>
        <v>-3.4534534534534629</v>
      </c>
      <c r="AQ38" s="76">
        <f t="shared" si="12"/>
        <v>23.715415019762844</v>
      </c>
      <c r="AR38" s="76">
        <f t="shared" si="12"/>
        <v>17.509727626459153</v>
      </c>
      <c r="AS38" s="76">
        <f t="shared" si="12"/>
        <v>0.91463414634145579</v>
      </c>
      <c r="AT38" s="76">
        <f t="shared" si="12"/>
        <v>1.0886469673405941</v>
      </c>
      <c r="AU38" s="76">
        <f t="shared" si="12"/>
        <v>-2.2364217252396088</v>
      </c>
      <c r="AV38" s="76">
        <f t="shared" si="12"/>
        <v>-23.509933774834437</v>
      </c>
      <c r="AW38" s="76">
        <f t="shared" si="12"/>
        <v>-6.3444108761329403</v>
      </c>
      <c r="AX38" s="76">
        <f t="shared" si="12"/>
        <v>3.538461538461533</v>
      </c>
      <c r="AY38" s="76">
        <f t="shared" si="12"/>
        <v>-43.790849673202615</v>
      </c>
      <c r="AZ38" s="76">
        <f t="shared" si="12"/>
        <v>-14.718614718614717</v>
      </c>
    </row>
    <row r="39" spans="1:52" ht="12.6" customHeight="1">
      <c r="A39" s="59" t="s">
        <v>119</v>
      </c>
      <c r="B39" s="76"/>
      <c r="C39" s="76"/>
      <c r="D39" s="76"/>
      <c r="E39" s="76"/>
      <c r="F39" s="76" t="s">
        <v>73</v>
      </c>
      <c r="G39" s="76">
        <f>G37/F37*100-100</f>
        <v>-50.122549019607845</v>
      </c>
      <c r="H39" s="76">
        <f t="shared" ref="H39:AZ39" si="13">H37/G37*100-100</f>
        <v>-14.742014742014746</v>
      </c>
      <c r="I39" s="76">
        <f t="shared" si="13"/>
        <v>28.242074927953894</v>
      </c>
      <c r="J39" s="76">
        <f t="shared" si="13"/>
        <v>83.820224719101134</v>
      </c>
      <c r="K39" s="76">
        <f t="shared" si="13"/>
        <v>-64.058679706601467</v>
      </c>
      <c r="L39" s="76">
        <f t="shared" si="13"/>
        <v>-12.244897959183675</v>
      </c>
      <c r="M39" s="76">
        <f t="shared" si="13"/>
        <v>65.503875968992247</v>
      </c>
      <c r="N39" s="76">
        <f t="shared" si="13"/>
        <v>56.440281030444964</v>
      </c>
      <c r="O39" s="76">
        <f t="shared" si="13"/>
        <v>-47.305389221556879</v>
      </c>
      <c r="P39" s="76">
        <f t="shared" si="13"/>
        <v>-11.36363636363636</v>
      </c>
      <c r="Q39" s="76">
        <f t="shared" si="13"/>
        <v>36.858974358974365</v>
      </c>
      <c r="R39" s="76">
        <f t="shared" si="13"/>
        <v>75.644028103044491</v>
      </c>
      <c r="S39" s="76">
        <f t="shared" si="13"/>
        <v>-60.933333333333337</v>
      </c>
      <c r="T39" s="76">
        <f t="shared" si="13"/>
        <v>-2.0477815699658635</v>
      </c>
      <c r="U39" s="76">
        <f t="shared" si="13"/>
        <v>39.721254355400703</v>
      </c>
      <c r="V39" s="76">
        <f t="shared" si="13"/>
        <v>76.558603491271811</v>
      </c>
      <c r="W39" s="76">
        <f t="shared" si="13"/>
        <v>-36.158192090395481</v>
      </c>
      <c r="X39" s="76">
        <f t="shared" si="13"/>
        <v>-32.522123893805315</v>
      </c>
      <c r="Y39" s="76">
        <f t="shared" si="13"/>
        <v>35.081967213114751</v>
      </c>
      <c r="Z39" s="76">
        <f t="shared" si="13"/>
        <v>70.388349514563089</v>
      </c>
      <c r="AA39" s="76">
        <f t="shared" si="13"/>
        <v>-59.544159544159541</v>
      </c>
      <c r="AB39" s="76">
        <f t="shared" si="13"/>
        <v>1.0563380281690229</v>
      </c>
      <c r="AC39" s="76">
        <f t="shared" si="13"/>
        <v>34.494773519163772</v>
      </c>
      <c r="AD39" s="76">
        <f t="shared" si="13"/>
        <v>65.284974093264253</v>
      </c>
      <c r="AE39" s="76">
        <f t="shared" si="13"/>
        <v>-58.620689655172413</v>
      </c>
      <c r="AF39" s="76">
        <f t="shared" si="13"/>
        <v>4.1666666666666714</v>
      </c>
      <c r="AG39" s="76">
        <f t="shared" si="13"/>
        <v>43.272727272727252</v>
      </c>
      <c r="AH39" s="76">
        <f t="shared" si="13"/>
        <v>62.436548223350258</v>
      </c>
      <c r="AI39" s="76">
        <f t="shared" si="13"/>
        <v>-30.46875</v>
      </c>
      <c r="AJ39" s="76">
        <f t="shared" si="13"/>
        <v>52.808988764044926</v>
      </c>
      <c r="AK39" s="76">
        <f t="shared" si="13"/>
        <v>-36.764705882352942</v>
      </c>
      <c r="AL39" s="76">
        <f t="shared" si="13"/>
        <v>54.883720930232556</v>
      </c>
      <c r="AM39" s="76">
        <f t="shared" si="13"/>
        <v>-62.012012012012015</v>
      </c>
      <c r="AN39" s="76">
        <f t="shared" si="13"/>
        <v>1.5810276679841877</v>
      </c>
      <c r="AO39" s="76">
        <f t="shared" si="13"/>
        <v>27.626459143968859</v>
      </c>
      <c r="AP39" s="76">
        <f t="shared" si="13"/>
        <v>96.036585365853654</v>
      </c>
      <c r="AQ39" s="76">
        <f t="shared" si="13"/>
        <v>-51.32192846034215</v>
      </c>
      <c r="AR39" s="76">
        <f t="shared" si="13"/>
        <v>-3.5143769968051117</v>
      </c>
      <c r="AS39" s="76">
        <f t="shared" si="13"/>
        <v>9.6026490066225136</v>
      </c>
      <c r="AT39" s="76">
        <f t="shared" si="13"/>
        <v>96.374622356495479</v>
      </c>
      <c r="AU39" s="76">
        <f t="shared" si="13"/>
        <v>-52.92307692307692</v>
      </c>
      <c r="AV39" s="76">
        <f t="shared" si="13"/>
        <v>-24.509803921568633</v>
      </c>
      <c r="AW39" s="76">
        <f t="shared" si="13"/>
        <v>34.199134199134221</v>
      </c>
      <c r="AX39" s="76">
        <f t="shared" si="13"/>
        <v>117.09677419354838</v>
      </c>
      <c r="AY39" s="76">
        <f t="shared" si="13"/>
        <v>-74.442793462109961</v>
      </c>
      <c r="AZ39" s="76">
        <f t="shared" si="13"/>
        <v>14.534883720930239</v>
      </c>
    </row>
    <row r="40" spans="1:52" ht="12.6" customHeight="1">
      <c r="A40" s="59"/>
      <c r="B40" s="69"/>
      <c r="C40" s="69"/>
      <c r="D40" s="69"/>
      <c r="E40" s="69"/>
      <c r="F40" s="69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173"/>
    </row>
    <row r="41" spans="1:52" ht="12.6" customHeight="1">
      <c r="A41" s="28" t="s">
        <v>21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>
        <v>2647</v>
      </c>
      <c r="O41" s="208">
        <v>2757</v>
      </c>
      <c r="P41" s="208">
        <v>2830</v>
      </c>
      <c r="Q41" s="208">
        <v>2872</v>
      </c>
      <c r="R41" s="208">
        <v>2520</v>
      </c>
      <c r="S41" s="208">
        <v>2626</v>
      </c>
      <c r="T41" s="208">
        <v>2682</v>
      </c>
      <c r="U41" s="208">
        <v>2718</v>
      </c>
      <c r="V41" s="208">
        <v>2429</v>
      </c>
      <c r="W41" s="208">
        <v>2475</v>
      </c>
      <c r="X41" s="208">
        <v>2527</v>
      </c>
      <c r="Y41" s="208">
        <v>2576</v>
      </c>
      <c r="Z41" s="208">
        <v>2251</v>
      </c>
      <c r="AA41" s="208">
        <v>2334</v>
      </c>
      <c r="AB41" s="208">
        <v>2408</v>
      </c>
      <c r="AC41" s="208">
        <v>2523</v>
      </c>
      <c r="AD41" s="208">
        <v>2248</v>
      </c>
      <c r="AE41" s="208">
        <v>2337</v>
      </c>
      <c r="AF41" s="208">
        <v>2375</v>
      </c>
      <c r="AG41" s="208">
        <v>2418</v>
      </c>
      <c r="AH41" s="208">
        <v>2172</v>
      </c>
      <c r="AI41" s="208">
        <v>2242</v>
      </c>
      <c r="AJ41" s="208">
        <v>2278</v>
      </c>
      <c r="AK41" s="208">
        <v>2283</v>
      </c>
      <c r="AL41" s="208">
        <v>2057</v>
      </c>
      <c r="AM41" s="208">
        <v>2094</v>
      </c>
      <c r="AN41" s="208">
        <v>2125</v>
      </c>
      <c r="AO41" s="208">
        <v>2164</v>
      </c>
      <c r="AP41" s="208">
        <v>1932</v>
      </c>
      <c r="AQ41" s="208">
        <v>2009</v>
      </c>
      <c r="AR41" s="208">
        <v>2033</v>
      </c>
      <c r="AS41" s="208">
        <v>2071</v>
      </c>
      <c r="AT41" s="208">
        <v>1842</v>
      </c>
      <c r="AU41" s="208">
        <v>1908</v>
      </c>
      <c r="AV41" s="208">
        <v>1953</v>
      </c>
      <c r="AW41" s="208">
        <v>1977</v>
      </c>
      <c r="AX41" s="208">
        <v>1718</v>
      </c>
      <c r="AY41" s="208">
        <v>1752</v>
      </c>
      <c r="AZ41" s="209">
        <v>1784</v>
      </c>
    </row>
    <row r="42" spans="1:52" ht="12.6" customHeight="1">
      <c r="A42" s="59" t="s">
        <v>118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>
        <f t="shared" ref="R42:AZ42" si="14">R41/N41*100-100</f>
        <v>-4.7978843974310479</v>
      </c>
      <c r="S42" s="76">
        <f t="shared" si="14"/>
        <v>-4.7515415306492628</v>
      </c>
      <c r="T42" s="76">
        <f t="shared" si="14"/>
        <v>-5.2296819787985811</v>
      </c>
      <c r="U42" s="76">
        <f t="shared" si="14"/>
        <v>-5.3621169916434468</v>
      </c>
      <c r="V42" s="76">
        <f t="shared" si="14"/>
        <v>-3.6111111111111143</v>
      </c>
      <c r="W42" s="76">
        <f t="shared" si="14"/>
        <v>-5.7501904036557505</v>
      </c>
      <c r="X42" s="76">
        <f t="shared" si="14"/>
        <v>-5.7792692020879883</v>
      </c>
      <c r="Y42" s="76">
        <f t="shared" si="14"/>
        <v>-5.2244297277409828</v>
      </c>
      <c r="Z42" s="76">
        <f t="shared" si="14"/>
        <v>-7.3281185673116482</v>
      </c>
      <c r="AA42" s="76">
        <f t="shared" si="14"/>
        <v>-5.6969696969697026</v>
      </c>
      <c r="AB42" s="76">
        <f t="shared" si="14"/>
        <v>-4.7091412742382204</v>
      </c>
      <c r="AC42" s="76">
        <f t="shared" si="14"/>
        <v>-2.0574534161490732</v>
      </c>
      <c r="AD42" s="76">
        <f t="shared" si="14"/>
        <v>-0.13327410039983079</v>
      </c>
      <c r="AE42" s="76">
        <f t="shared" si="14"/>
        <v>0.12853470437018188</v>
      </c>
      <c r="AF42" s="76">
        <f t="shared" si="14"/>
        <v>-1.3704318936877087</v>
      </c>
      <c r="AG42" s="76">
        <f t="shared" si="14"/>
        <v>-4.1617122473246155</v>
      </c>
      <c r="AH42" s="76">
        <f t="shared" si="14"/>
        <v>-3.380782918149464</v>
      </c>
      <c r="AI42" s="76">
        <f t="shared" si="14"/>
        <v>-4.0650406504065018</v>
      </c>
      <c r="AJ42" s="76">
        <f t="shared" si="14"/>
        <v>-4.0842105263157862</v>
      </c>
      <c r="AK42" s="76">
        <f t="shared" si="14"/>
        <v>-5.5831265508684851</v>
      </c>
      <c r="AL42" s="76">
        <f t="shared" si="14"/>
        <v>-5.2946593001841507</v>
      </c>
      <c r="AM42" s="76">
        <f t="shared" si="14"/>
        <v>-6.6012488849241748</v>
      </c>
      <c r="AN42" s="76">
        <f t="shared" si="14"/>
        <v>-6.7164179104477597</v>
      </c>
      <c r="AO42" s="76">
        <f t="shared" si="14"/>
        <v>-5.2124397722295299</v>
      </c>
      <c r="AP42" s="76">
        <f t="shared" si="14"/>
        <v>-6.0768108896451167</v>
      </c>
      <c r="AQ42" s="76">
        <f t="shared" si="14"/>
        <v>-4.0592168099331474</v>
      </c>
      <c r="AR42" s="76">
        <f t="shared" si="14"/>
        <v>-4.3294117647058812</v>
      </c>
      <c r="AS42" s="76">
        <f t="shared" si="14"/>
        <v>-4.2975970425138712</v>
      </c>
      <c r="AT42" s="76">
        <f t="shared" si="14"/>
        <v>-4.6583850931677091</v>
      </c>
      <c r="AU42" s="76">
        <f t="shared" si="14"/>
        <v>-5.027376804380296</v>
      </c>
      <c r="AV42" s="76">
        <f t="shared" si="14"/>
        <v>-3.9350713231677332</v>
      </c>
      <c r="AW42" s="76">
        <f t="shared" si="14"/>
        <v>-4.538870111057463</v>
      </c>
      <c r="AX42" s="76">
        <f t="shared" si="14"/>
        <v>-6.7318132464712335</v>
      </c>
      <c r="AY42" s="76">
        <f t="shared" si="14"/>
        <v>-8.1761006289308114</v>
      </c>
      <c r="AZ42" s="76">
        <f t="shared" si="14"/>
        <v>-8.6533538146441344</v>
      </c>
    </row>
    <row r="43" spans="1:52" ht="12" customHeight="1">
      <c r="A43" s="59" t="s">
        <v>119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>
        <f t="shared" ref="O43:AZ43" si="15">O41/N41*100-100</f>
        <v>4.1556479032867344</v>
      </c>
      <c r="P43" s="76">
        <f t="shared" si="15"/>
        <v>2.64780558578164</v>
      </c>
      <c r="Q43" s="76">
        <f t="shared" si="15"/>
        <v>1.4840989399293392</v>
      </c>
      <c r="R43" s="76">
        <f t="shared" si="15"/>
        <v>-12.256267409470752</v>
      </c>
      <c r="S43" s="76">
        <f t="shared" si="15"/>
        <v>4.2063492063492163</v>
      </c>
      <c r="T43" s="76">
        <f t="shared" si="15"/>
        <v>2.1325209444021311</v>
      </c>
      <c r="U43" s="76">
        <f t="shared" si="15"/>
        <v>1.3422818791946298</v>
      </c>
      <c r="V43" s="76">
        <f t="shared" si="15"/>
        <v>-10.632818248712283</v>
      </c>
      <c r="W43" s="76">
        <f t="shared" si="15"/>
        <v>1.8937834499794093</v>
      </c>
      <c r="X43" s="76">
        <f t="shared" si="15"/>
        <v>2.1010101010100897</v>
      </c>
      <c r="Y43" s="76">
        <f t="shared" si="15"/>
        <v>1.9390581717451596</v>
      </c>
      <c r="Z43" s="76">
        <f t="shared" si="15"/>
        <v>-12.616459627329192</v>
      </c>
      <c r="AA43" s="76">
        <f t="shared" si="15"/>
        <v>3.6872501110617435</v>
      </c>
      <c r="AB43" s="76">
        <f t="shared" si="15"/>
        <v>3.1705227077977582</v>
      </c>
      <c r="AC43" s="76">
        <f t="shared" si="15"/>
        <v>4.7757475083056562</v>
      </c>
      <c r="AD43" s="76">
        <f t="shared" si="15"/>
        <v>-10.899722552516849</v>
      </c>
      <c r="AE43" s="76">
        <f t="shared" si="15"/>
        <v>3.959074733096088</v>
      </c>
      <c r="AF43" s="76">
        <f t="shared" si="15"/>
        <v>1.6260162601626149</v>
      </c>
      <c r="AG43" s="76">
        <f t="shared" si="15"/>
        <v>1.8105263157894882</v>
      </c>
      <c r="AH43" s="76">
        <f t="shared" si="15"/>
        <v>-10.173697270471465</v>
      </c>
      <c r="AI43" s="76">
        <f t="shared" si="15"/>
        <v>3.2228360957642792</v>
      </c>
      <c r="AJ43" s="76">
        <f t="shared" si="15"/>
        <v>1.6057091882248073</v>
      </c>
      <c r="AK43" s="76">
        <f t="shared" si="15"/>
        <v>0.21949078138719358</v>
      </c>
      <c r="AL43" s="76">
        <f t="shared" si="15"/>
        <v>-9.899255365746825</v>
      </c>
      <c r="AM43" s="76">
        <f t="shared" si="15"/>
        <v>1.7987360233349534</v>
      </c>
      <c r="AN43" s="76">
        <f t="shared" si="15"/>
        <v>1.4804202483285565</v>
      </c>
      <c r="AO43" s="76">
        <f t="shared" si="15"/>
        <v>1.8352941176470665</v>
      </c>
      <c r="AP43" s="76">
        <f t="shared" si="15"/>
        <v>-10.720887245841041</v>
      </c>
      <c r="AQ43" s="76">
        <f t="shared" si="15"/>
        <v>3.9855072463768124</v>
      </c>
      <c r="AR43" s="76">
        <f t="shared" si="15"/>
        <v>1.1946241911398658</v>
      </c>
      <c r="AS43" s="76">
        <f t="shared" si="15"/>
        <v>1.8691588785046775</v>
      </c>
      <c r="AT43" s="76">
        <f t="shared" si="15"/>
        <v>-11.0574601641719</v>
      </c>
      <c r="AU43" s="76">
        <f t="shared" si="15"/>
        <v>3.5830618892508141</v>
      </c>
      <c r="AV43" s="76">
        <f t="shared" si="15"/>
        <v>2.3584905660377444</v>
      </c>
      <c r="AW43" s="76">
        <f t="shared" si="15"/>
        <v>1.2288786482334899</v>
      </c>
      <c r="AX43" s="76">
        <f t="shared" si="15"/>
        <v>-13.100657561962564</v>
      </c>
      <c r="AY43" s="76">
        <f t="shared" si="15"/>
        <v>1.9790454016298042</v>
      </c>
      <c r="AZ43" s="76">
        <f t="shared" si="15"/>
        <v>1.8264840182648356</v>
      </c>
    </row>
    <row r="44" spans="1:52" ht="12.6" customHeight="1">
      <c r="A44" s="59"/>
      <c r="B44" s="71"/>
      <c r="C44" s="71"/>
      <c r="D44" s="71"/>
      <c r="E44" s="71"/>
      <c r="F44" s="71"/>
      <c r="G44" s="71"/>
      <c r="H44" s="71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69"/>
      <c r="V44" s="179"/>
      <c r="W44" s="69"/>
      <c r="X44" s="69"/>
      <c r="Y44" s="69"/>
      <c r="Z44" s="64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173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173"/>
    </row>
    <row r="45" spans="1:52" ht="12.6" customHeight="1">
      <c r="A45" s="28" t="s">
        <v>22</v>
      </c>
      <c r="B45" s="208"/>
      <c r="C45" s="208"/>
      <c r="D45" s="208"/>
      <c r="E45" s="208"/>
      <c r="F45" s="208">
        <v>6400</v>
      </c>
      <c r="G45" s="208">
        <v>6468</v>
      </c>
      <c r="H45" s="208">
        <v>6478</v>
      </c>
      <c r="I45" s="208">
        <v>6527</v>
      </c>
      <c r="J45" s="208">
        <v>6454</v>
      </c>
      <c r="K45" s="208">
        <v>6499</v>
      </c>
      <c r="L45" s="208">
        <v>6527</v>
      </c>
      <c r="M45" s="208">
        <v>6520</v>
      </c>
      <c r="N45" s="208">
        <v>6513</v>
      </c>
      <c r="O45" s="208">
        <v>6559</v>
      </c>
      <c r="P45" s="208">
        <v>6572</v>
      </c>
      <c r="Q45" s="208">
        <v>6572</v>
      </c>
      <c r="R45" s="208">
        <v>6516</v>
      </c>
      <c r="S45" s="208">
        <v>6543</v>
      </c>
      <c r="T45" s="208">
        <v>6552</v>
      </c>
      <c r="U45" s="208">
        <v>6526</v>
      </c>
      <c r="V45" s="208">
        <v>6513</v>
      </c>
      <c r="W45" s="208">
        <v>6476</v>
      </c>
      <c r="X45" s="208">
        <v>6477</v>
      </c>
      <c r="Y45" s="208">
        <v>6482</v>
      </c>
      <c r="Z45" s="208">
        <v>6062</v>
      </c>
      <c r="AA45" s="208">
        <v>6113</v>
      </c>
      <c r="AB45" s="208">
        <v>6142</v>
      </c>
      <c r="AC45" s="208">
        <v>6149</v>
      </c>
      <c r="AD45" s="208">
        <v>6120</v>
      </c>
      <c r="AE45" s="208">
        <v>6141</v>
      </c>
      <c r="AF45" s="208">
        <v>6146</v>
      </c>
      <c r="AG45" s="208">
        <v>6128</v>
      </c>
      <c r="AH45" s="208">
        <v>6093</v>
      </c>
      <c r="AI45" s="208">
        <v>6058</v>
      </c>
      <c r="AJ45" s="208">
        <v>6012</v>
      </c>
      <c r="AK45" s="208">
        <v>5988</v>
      </c>
      <c r="AL45" s="208">
        <v>5923</v>
      </c>
      <c r="AM45" s="208">
        <v>5948</v>
      </c>
      <c r="AN45" s="208">
        <v>5953</v>
      </c>
      <c r="AO45" s="208">
        <v>5963</v>
      </c>
      <c r="AP45" s="208">
        <v>5938</v>
      </c>
      <c r="AQ45" s="208">
        <v>5940</v>
      </c>
      <c r="AR45" s="208">
        <v>5935</v>
      </c>
      <c r="AS45" s="208">
        <v>5906</v>
      </c>
      <c r="AT45" s="208">
        <v>5841</v>
      </c>
      <c r="AU45" s="208">
        <v>5837</v>
      </c>
      <c r="AV45" s="208">
        <v>5850</v>
      </c>
      <c r="AW45" s="208">
        <v>5826</v>
      </c>
      <c r="AX45" s="208">
        <v>5750</v>
      </c>
      <c r="AY45" s="208">
        <v>5772</v>
      </c>
      <c r="AZ45" s="209">
        <v>5774</v>
      </c>
    </row>
    <row r="46" spans="1:52" ht="12.6" customHeight="1">
      <c r="A46" s="59" t="s">
        <v>118</v>
      </c>
      <c r="B46" s="76"/>
      <c r="C46" s="76"/>
      <c r="D46" s="76"/>
      <c r="E46" s="76"/>
      <c r="F46" s="76"/>
      <c r="G46" s="76"/>
      <c r="H46" s="76"/>
      <c r="I46" s="76"/>
      <c r="J46" s="76">
        <f t="shared" ref="J46:AZ46" si="16">J45/F45*100-100</f>
        <v>0.84375000000001421</v>
      </c>
      <c r="K46" s="76">
        <f t="shared" si="16"/>
        <v>0.47928262213976325</v>
      </c>
      <c r="L46" s="76">
        <f t="shared" si="16"/>
        <v>0.75640629824020778</v>
      </c>
      <c r="M46" s="76">
        <f t="shared" si="16"/>
        <v>-0.10724682089781368</v>
      </c>
      <c r="N46" s="76">
        <f t="shared" si="16"/>
        <v>0.91416176014872974</v>
      </c>
      <c r="O46" s="76">
        <f t="shared" si="16"/>
        <v>0.92321895676256815</v>
      </c>
      <c r="P46" s="76">
        <f t="shared" si="16"/>
        <v>0.68944384862876973</v>
      </c>
      <c r="Q46" s="76">
        <f t="shared" si="16"/>
        <v>0.79754601226993316</v>
      </c>
      <c r="R46" s="76">
        <f t="shared" si="16"/>
        <v>4.6061722708429897E-2</v>
      </c>
      <c r="S46" s="76">
        <f t="shared" si="16"/>
        <v>-0.24393962494282562</v>
      </c>
      <c r="T46" s="76">
        <f t="shared" si="16"/>
        <v>-0.30432136335970483</v>
      </c>
      <c r="U46" s="76">
        <f t="shared" si="16"/>
        <v>-0.69993913572731969</v>
      </c>
      <c r="V46" s="76">
        <f t="shared" si="16"/>
        <v>-4.6040515653771763E-2</v>
      </c>
      <c r="W46" s="76">
        <f t="shared" si="16"/>
        <v>-1.0239951092770809</v>
      </c>
      <c r="X46" s="76">
        <f t="shared" si="16"/>
        <v>-1.1446886446886424</v>
      </c>
      <c r="Y46" s="76">
        <f t="shared" si="16"/>
        <v>-0.6742261722341425</v>
      </c>
      <c r="Z46" s="76">
        <f t="shared" si="16"/>
        <v>-6.9246123138338618</v>
      </c>
      <c r="AA46" s="76">
        <f t="shared" si="16"/>
        <v>-5.6053119209388456</v>
      </c>
      <c r="AB46" s="76">
        <f t="shared" si="16"/>
        <v>-5.1721475991971602</v>
      </c>
      <c r="AC46" s="76">
        <f t="shared" si="16"/>
        <v>-5.1373033014501743</v>
      </c>
      <c r="AD46" s="76">
        <f t="shared" si="16"/>
        <v>0.95677994061364302</v>
      </c>
      <c r="AE46" s="76">
        <f t="shared" si="16"/>
        <v>0.45804024210698913</v>
      </c>
      <c r="AF46" s="76">
        <f t="shared" si="16"/>
        <v>6.5125366330192946E-2</v>
      </c>
      <c r="AG46" s="76">
        <f t="shared" si="16"/>
        <v>-0.3415189461701118</v>
      </c>
      <c r="AH46" s="76">
        <f t="shared" si="16"/>
        <v>-0.44117647058823195</v>
      </c>
      <c r="AI46" s="76">
        <f t="shared" si="16"/>
        <v>-1.3515714053085759</v>
      </c>
      <c r="AJ46" s="76">
        <f t="shared" si="16"/>
        <v>-2.1802798568174495</v>
      </c>
      <c r="AK46" s="76">
        <f t="shared" si="16"/>
        <v>-2.2845953002610884</v>
      </c>
      <c r="AL46" s="76">
        <f t="shared" si="16"/>
        <v>-2.790086985064832</v>
      </c>
      <c r="AM46" s="76">
        <f t="shared" si="16"/>
        <v>-1.8157807857378572</v>
      </c>
      <c r="AN46" s="76">
        <f t="shared" si="16"/>
        <v>-0.98137059214903388</v>
      </c>
      <c r="AO46" s="76">
        <f t="shared" si="16"/>
        <v>-0.41750167000668625</v>
      </c>
      <c r="AP46" s="76">
        <f t="shared" si="16"/>
        <v>0.25325004220833591</v>
      </c>
      <c r="AQ46" s="76">
        <f t="shared" si="16"/>
        <v>-0.1344989912575727</v>
      </c>
      <c r="AR46" s="76">
        <f t="shared" si="16"/>
        <v>-0.30236855367041926</v>
      </c>
      <c r="AS46" s="76">
        <f t="shared" si="16"/>
        <v>-0.9558946838839546</v>
      </c>
      <c r="AT46" s="76">
        <f t="shared" si="16"/>
        <v>-1.6335466487032591</v>
      </c>
      <c r="AU46" s="76">
        <f t="shared" si="16"/>
        <v>-1.7340067340067264</v>
      </c>
      <c r="AV46" s="76">
        <f t="shared" si="16"/>
        <v>-1.4321819713563571</v>
      </c>
      <c r="AW46" s="76">
        <f t="shared" si="16"/>
        <v>-1.3545546901456191</v>
      </c>
      <c r="AX46" s="76">
        <f t="shared" si="16"/>
        <v>-1.5579524054100347</v>
      </c>
      <c r="AY46" s="76">
        <f t="shared" si="16"/>
        <v>-1.1135857461024585</v>
      </c>
      <c r="AZ46" s="76">
        <f t="shared" si="16"/>
        <v>-1.2991452991452945</v>
      </c>
    </row>
    <row r="47" spans="1:52" ht="12.6" customHeight="1">
      <c r="A47" s="59" t="s">
        <v>119</v>
      </c>
      <c r="B47" s="76"/>
      <c r="C47" s="76"/>
      <c r="D47" s="76"/>
      <c r="E47" s="76"/>
      <c r="F47" s="76"/>
      <c r="G47" s="76">
        <f t="shared" ref="G47:AZ47" si="17">G45/F45*100-100</f>
        <v>1.0625000000000142</v>
      </c>
      <c r="H47" s="76">
        <f t="shared" si="17"/>
        <v>0.15460729746443747</v>
      </c>
      <c r="I47" s="76">
        <f t="shared" si="17"/>
        <v>0.75640629824020778</v>
      </c>
      <c r="J47" s="76">
        <f t="shared" si="17"/>
        <v>-1.1184311322200102</v>
      </c>
      <c r="K47" s="76">
        <f t="shared" si="17"/>
        <v>0.69724202045242123</v>
      </c>
      <c r="L47" s="76">
        <f t="shared" si="17"/>
        <v>0.43083551315588409</v>
      </c>
      <c r="M47" s="76">
        <f t="shared" si="17"/>
        <v>-0.10724682089781368</v>
      </c>
      <c r="N47" s="76">
        <f t="shared" si="17"/>
        <v>-0.10736196319018632</v>
      </c>
      <c r="O47" s="76">
        <f t="shared" si="17"/>
        <v>0.70627974819592509</v>
      </c>
      <c r="P47" s="76">
        <f t="shared" si="17"/>
        <v>0.19820094526603782</v>
      </c>
      <c r="Q47" s="76">
        <f t="shared" si="17"/>
        <v>0</v>
      </c>
      <c r="R47" s="76">
        <f t="shared" si="17"/>
        <v>-0.85209981740717922</v>
      </c>
      <c r="S47" s="76">
        <f t="shared" si="17"/>
        <v>0.41436464088397429</v>
      </c>
      <c r="T47" s="76">
        <f t="shared" si="17"/>
        <v>0.13755158184318361</v>
      </c>
      <c r="U47" s="76">
        <f t="shared" si="17"/>
        <v>-0.39682539682539186</v>
      </c>
      <c r="V47" s="76">
        <f t="shared" si="17"/>
        <v>-0.19920318725100117</v>
      </c>
      <c r="W47" s="76">
        <f t="shared" si="17"/>
        <v>-0.5680945800706354</v>
      </c>
      <c r="X47" s="76">
        <f t="shared" si="17"/>
        <v>1.544163063620374E-2</v>
      </c>
      <c r="Y47" s="76">
        <f t="shared" si="17"/>
        <v>7.7196232823823152E-2</v>
      </c>
      <c r="Z47" s="76">
        <f t="shared" si="17"/>
        <v>-6.4794816414686807</v>
      </c>
      <c r="AA47" s="76">
        <f t="shared" si="17"/>
        <v>0.84130649950510872</v>
      </c>
      <c r="AB47" s="76">
        <f t="shared" si="17"/>
        <v>0.47439882218223772</v>
      </c>
      <c r="AC47" s="76">
        <f t="shared" si="17"/>
        <v>0.11396939107781634</v>
      </c>
      <c r="AD47" s="76">
        <f t="shared" si="17"/>
        <v>-0.47162140185396595</v>
      </c>
      <c r="AE47" s="76">
        <f t="shared" si="17"/>
        <v>0.34313725490196134</v>
      </c>
      <c r="AF47" s="76">
        <f t="shared" si="17"/>
        <v>8.1419964175211135E-2</v>
      </c>
      <c r="AG47" s="76">
        <f t="shared" si="17"/>
        <v>-0.29287341360235075</v>
      </c>
      <c r="AH47" s="76">
        <f t="shared" si="17"/>
        <v>-0.57114882506526499</v>
      </c>
      <c r="AI47" s="76">
        <f t="shared" si="17"/>
        <v>-0.57442967339569861</v>
      </c>
      <c r="AJ47" s="76">
        <f t="shared" si="17"/>
        <v>-0.7593265103994753</v>
      </c>
      <c r="AK47" s="76">
        <f t="shared" si="17"/>
        <v>-0.39920159680639244</v>
      </c>
      <c r="AL47" s="76">
        <f t="shared" si="17"/>
        <v>-1.0855043420173587</v>
      </c>
      <c r="AM47" s="76">
        <f t="shared" si="17"/>
        <v>0.42208340368057407</v>
      </c>
      <c r="AN47" s="76">
        <f t="shared" si="17"/>
        <v>8.4061869535972278E-2</v>
      </c>
      <c r="AO47" s="76">
        <f t="shared" si="17"/>
        <v>0.16798252981689643</v>
      </c>
      <c r="AP47" s="76">
        <f t="shared" si="17"/>
        <v>-0.41925205433506108</v>
      </c>
      <c r="AQ47" s="76">
        <f t="shared" si="17"/>
        <v>3.3681374200057235E-2</v>
      </c>
      <c r="AR47" s="76">
        <f t="shared" si="17"/>
        <v>-8.4175084175086567E-2</v>
      </c>
      <c r="AS47" s="76">
        <f t="shared" si="17"/>
        <v>-0.48862679022747102</v>
      </c>
      <c r="AT47" s="76">
        <f t="shared" si="17"/>
        <v>-1.1005756857433084</v>
      </c>
      <c r="AU47" s="76">
        <f t="shared" si="17"/>
        <v>-6.8481424413619152E-2</v>
      </c>
      <c r="AV47" s="76">
        <f t="shared" si="17"/>
        <v>0.22271714922048602</v>
      </c>
      <c r="AW47" s="76">
        <f t="shared" si="17"/>
        <v>-0.4102564102564088</v>
      </c>
      <c r="AX47" s="76">
        <f t="shared" si="17"/>
        <v>-1.304497082045998</v>
      </c>
      <c r="AY47" s="76">
        <f t="shared" si="17"/>
        <v>0.38260869565216638</v>
      </c>
      <c r="AZ47" s="76">
        <f t="shared" si="17"/>
        <v>3.4650034650042016E-2</v>
      </c>
    </row>
    <row r="48" spans="1:52" ht="12.6" customHeight="1">
      <c r="A48" s="59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69"/>
      <c r="V48" s="76"/>
      <c r="W48" s="69"/>
      <c r="X48" s="69"/>
      <c r="Y48" s="69"/>
      <c r="Z48" s="17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173"/>
    </row>
    <row r="49" spans="1:52" ht="12.6" customHeight="1">
      <c r="A49" s="28" t="s">
        <v>23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>
        <v>1774</v>
      </c>
      <c r="O49" s="208">
        <v>1828</v>
      </c>
      <c r="P49" s="208">
        <v>2015</v>
      </c>
      <c r="Q49" s="208">
        <v>1902</v>
      </c>
      <c r="R49" s="208">
        <v>1908</v>
      </c>
      <c r="S49" s="208">
        <v>1944</v>
      </c>
      <c r="T49" s="208">
        <v>1976</v>
      </c>
      <c r="U49" s="208">
        <v>2136</v>
      </c>
      <c r="V49" s="208">
        <v>1999</v>
      </c>
      <c r="W49" s="208">
        <v>2015</v>
      </c>
      <c r="X49" s="208">
        <v>2030</v>
      </c>
      <c r="Y49" s="208">
        <v>2053</v>
      </c>
      <c r="Z49" s="208">
        <v>2044</v>
      </c>
      <c r="AA49" s="208">
        <v>2076</v>
      </c>
      <c r="AB49" s="208">
        <v>2113</v>
      </c>
      <c r="AC49" s="208">
        <v>2146</v>
      </c>
      <c r="AD49" s="208">
        <v>2165</v>
      </c>
      <c r="AE49" s="208">
        <v>2193</v>
      </c>
      <c r="AF49" s="208">
        <v>2201</v>
      </c>
      <c r="AG49" s="208">
        <v>2198</v>
      </c>
      <c r="AH49" s="208">
        <v>2218</v>
      </c>
      <c r="AI49" s="208">
        <v>2225</v>
      </c>
      <c r="AJ49" s="208">
        <v>2229</v>
      </c>
      <c r="AK49" s="208">
        <v>2231</v>
      </c>
      <c r="AL49" s="208">
        <v>2245</v>
      </c>
      <c r="AM49" s="208">
        <v>2258</v>
      </c>
      <c r="AN49" s="208">
        <v>2273</v>
      </c>
      <c r="AO49" s="208">
        <v>2274</v>
      </c>
      <c r="AP49" s="208">
        <v>2278</v>
      </c>
      <c r="AQ49" s="208">
        <v>2307</v>
      </c>
      <c r="AR49" s="208">
        <v>2331</v>
      </c>
      <c r="AS49" s="208">
        <v>2316</v>
      </c>
      <c r="AT49" s="208">
        <v>2318</v>
      </c>
      <c r="AU49" s="208">
        <v>2333</v>
      </c>
      <c r="AV49" s="208">
        <v>2347</v>
      </c>
      <c r="AW49" s="208">
        <v>2357</v>
      </c>
      <c r="AX49" s="208">
        <v>2325</v>
      </c>
      <c r="AY49" s="208">
        <v>2327</v>
      </c>
      <c r="AZ49" s="209">
        <v>2330</v>
      </c>
    </row>
    <row r="50" spans="1:52" ht="12.6" customHeight="1">
      <c r="A50" s="59" t="s">
        <v>118</v>
      </c>
      <c r="B50" s="71"/>
      <c r="C50" s="71"/>
      <c r="D50" s="71"/>
      <c r="E50" s="71"/>
      <c r="F50" s="71"/>
      <c r="G50" s="71"/>
      <c r="H50" s="71"/>
      <c r="I50" s="179"/>
      <c r="J50" s="179"/>
      <c r="K50" s="179"/>
      <c r="L50" s="179"/>
      <c r="M50" s="179"/>
      <c r="N50" s="76"/>
      <c r="O50" s="76"/>
      <c r="P50" s="76"/>
      <c r="Q50" s="76"/>
      <c r="R50" s="76">
        <f t="shared" ref="R50:AZ50" si="18">R49/N49*100-100</f>
        <v>7.5535512965050771</v>
      </c>
      <c r="S50" s="76">
        <f t="shared" si="18"/>
        <v>6.3457330415754853</v>
      </c>
      <c r="T50" s="76">
        <f t="shared" si="18"/>
        <v>-1.9354838709677438</v>
      </c>
      <c r="U50" s="76">
        <f t="shared" si="18"/>
        <v>12.302839116719227</v>
      </c>
      <c r="V50" s="76">
        <f t="shared" si="18"/>
        <v>4.7693920335429851</v>
      </c>
      <c r="W50" s="76">
        <f t="shared" si="18"/>
        <v>3.6522633744855852</v>
      </c>
      <c r="X50" s="76">
        <f t="shared" si="18"/>
        <v>2.7327935222672011</v>
      </c>
      <c r="Y50" s="76">
        <f t="shared" si="18"/>
        <v>-3.8857677902621788</v>
      </c>
      <c r="Z50" s="76">
        <f t="shared" si="18"/>
        <v>2.2511255627813966</v>
      </c>
      <c r="AA50" s="76">
        <f t="shared" si="18"/>
        <v>3.0272952853598127</v>
      </c>
      <c r="AB50" s="76">
        <f t="shared" si="18"/>
        <v>4.0886699507389039</v>
      </c>
      <c r="AC50" s="76">
        <f t="shared" si="18"/>
        <v>4.5299561617145656</v>
      </c>
      <c r="AD50" s="76">
        <f t="shared" si="18"/>
        <v>5.9197651663405111</v>
      </c>
      <c r="AE50" s="76">
        <f t="shared" si="18"/>
        <v>5.635838150289004</v>
      </c>
      <c r="AF50" s="76">
        <f t="shared" si="18"/>
        <v>4.1646947468054947</v>
      </c>
      <c r="AG50" s="76">
        <f t="shared" si="18"/>
        <v>2.423112767940367</v>
      </c>
      <c r="AH50" s="76">
        <f t="shared" si="18"/>
        <v>2.4480369515011517</v>
      </c>
      <c r="AI50" s="76">
        <f t="shared" si="18"/>
        <v>1.4591883264933898</v>
      </c>
      <c r="AJ50" s="76">
        <f t="shared" si="18"/>
        <v>1.2721490231712806</v>
      </c>
      <c r="AK50" s="76">
        <f t="shared" si="18"/>
        <v>1.5013648771610661</v>
      </c>
      <c r="AL50" s="76">
        <f t="shared" si="18"/>
        <v>1.2173128944995568</v>
      </c>
      <c r="AM50" s="76">
        <f t="shared" si="18"/>
        <v>1.4831460674157313</v>
      </c>
      <c r="AN50" s="76">
        <f t="shared" si="18"/>
        <v>1.9739793629430409</v>
      </c>
      <c r="AO50" s="76">
        <f t="shared" si="18"/>
        <v>1.9273868220528954</v>
      </c>
      <c r="AP50" s="76">
        <f t="shared" si="18"/>
        <v>1.4699331848552504</v>
      </c>
      <c r="AQ50" s="76">
        <f t="shared" si="18"/>
        <v>2.170062001771484</v>
      </c>
      <c r="AR50" s="76">
        <f t="shared" si="18"/>
        <v>2.551693796744388</v>
      </c>
      <c r="AS50" s="76">
        <f t="shared" si="18"/>
        <v>1.8469656992084396</v>
      </c>
      <c r="AT50" s="76">
        <f t="shared" si="18"/>
        <v>1.7559262510974634</v>
      </c>
      <c r="AU50" s="76">
        <f t="shared" si="18"/>
        <v>1.1270047680971089</v>
      </c>
      <c r="AV50" s="76">
        <f t="shared" si="18"/>
        <v>0.68640068640068819</v>
      </c>
      <c r="AW50" s="76">
        <f t="shared" si="18"/>
        <v>1.7702936096718531</v>
      </c>
      <c r="AX50" s="76">
        <f t="shared" si="18"/>
        <v>0.30198446937015433</v>
      </c>
      <c r="AY50" s="76">
        <f t="shared" si="18"/>
        <v>-0.25717959708529747</v>
      </c>
      <c r="AZ50" s="76">
        <f t="shared" si="18"/>
        <v>-0.72432893054963188</v>
      </c>
    </row>
    <row r="51" spans="1:52" ht="12.6" customHeight="1">
      <c r="A51" s="59" t="s">
        <v>119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>
        <f t="shared" ref="O51:AZ51" si="19">O49/N49*100-100</f>
        <v>3.0439684329199679</v>
      </c>
      <c r="P51" s="76">
        <f t="shared" si="19"/>
        <v>10.229759299781179</v>
      </c>
      <c r="Q51" s="76">
        <f t="shared" si="19"/>
        <v>-5.607940446650133</v>
      </c>
      <c r="R51" s="76">
        <f t="shared" si="19"/>
        <v>0.31545741324920584</v>
      </c>
      <c r="S51" s="76">
        <f t="shared" si="19"/>
        <v>1.8867924528301927</v>
      </c>
      <c r="T51" s="76">
        <f t="shared" si="19"/>
        <v>1.6460905349794217</v>
      </c>
      <c r="U51" s="76">
        <f t="shared" si="19"/>
        <v>8.0971659919028411</v>
      </c>
      <c r="V51" s="76">
        <f t="shared" si="19"/>
        <v>-6.4138576779026266</v>
      </c>
      <c r="W51" s="76">
        <f t="shared" si="19"/>
        <v>0.80040020010005719</v>
      </c>
      <c r="X51" s="76">
        <f t="shared" si="19"/>
        <v>0.74441687344912566</v>
      </c>
      <c r="Y51" s="76">
        <f t="shared" si="19"/>
        <v>1.1330049261083701</v>
      </c>
      <c r="Z51" s="76">
        <f t="shared" si="19"/>
        <v>-0.43838285435947455</v>
      </c>
      <c r="AA51" s="76">
        <f t="shared" si="19"/>
        <v>1.5655577299412897</v>
      </c>
      <c r="AB51" s="76">
        <f t="shared" si="19"/>
        <v>1.7822736030828565</v>
      </c>
      <c r="AC51" s="76">
        <f t="shared" si="19"/>
        <v>1.5617605300520552</v>
      </c>
      <c r="AD51" s="76">
        <f t="shared" si="19"/>
        <v>0.88536812674743715</v>
      </c>
      <c r="AE51" s="76">
        <f t="shared" si="19"/>
        <v>1.2933025404157092</v>
      </c>
      <c r="AF51" s="76">
        <f t="shared" si="19"/>
        <v>0.364797081623351</v>
      </c>
      <c r="AG51" s="76">
        <f t="shared" si="19"/>
        <v>-0.13630168105406426</v>
      </c>
      <c r="AH51" s="76">
        <f t="shared" si="19"/>
        <v>0.90991810737033063</v>
      </c>
      <c r="AI51" s="76">
        <f t="shared" si="19"/>
        <v>0.3155996393146836</v>
      </c>
      <c r="AJ51" s="76">
        <f t="shared" si="19"/>
        <v>0.1797752808988804</v>
      </c>
      <c r="AK51" s="76">
        <f t="shared" si="19"/>
        <v>8.9726334679227193E-2</v>
      </c>
      <c r="AL51" s="76">
        <f t="shared" si="19"/>
        <v>0.62752129090092978</v>
      </c>
      <c r="AM51" s="76">
        <f t="shared" si="19"/>
        <v>0.57906458797327787</v>
      </c>
      <c r="AN51" s="76">
        <f t="shared" si="19"/>
        <v>0.66430469441985451</v>
      </c>
      <c r="AO51" s="76">
        <f t="shared" si="19"/>
        <v>4.3994720633520501E-2</v>
      </c>
      <c r="AP51" s="76">
        <f t="shared" si="19"/>
        <v>0.17590149516270515</v>
      </c>
      <c r="AQ51" s="76">
        <f t="shared" si="19"/>
        <v>1.2730465320456545</v>
      </c>
      <c r="AR51" s="76">
        <f t="shared" si="19"/>
        <v>1.0403120936280885</v>
      </c>
      <c r="AS51" s="76">
        <f t="shared" si="19"/>
        <v>-0.64350064350064429</v>
      </c>
      <c r="AT51" s="76">
        <f t="shared" si="19"/>
        <v>8.6355785837639587E-2</v>
      </c>
      <c r="AU51" s="76">
        <f t="shared" si="19"/>
        <v>0.64710957722174101</v>
      </c>
      <c r="AV51" s="76">
        <f t="shared" si="19"/>
        <v>0.60008572653235603</v>
      </c>
      <c r="AW51" s="76">
        <f t="shared" si="19"/>
        <v>0.42607584149978095</v>
      </c>
      <c r="AX51" s="76">
        <f t="shared" si="19"/>
        <v>-1.3576580398812013</v>
      </c>
      <c r="AY51" s="76">
        <f t="shared" si="19"/>
        <v>8.6021505376351115E-2</v>
      </c>
      <c r="AZ51" s="76">
        <f t="shared" si="19"/>
        <v>0.12892135797164883</v>
      </c>
    </row>
    <row r="52" spans="1:52" ht="12" customHeight="1">
      <c r="A52" s="53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173"/>
    </row>
    <row r="53" spans="1:52" ht="12.6" customHeight="1">
      <c r="A53" s="28" t="s">
        <v>24</v>
      </c>
      <c r="B53" s="208">
        <v>7617</v>
      </c>
      <c r="C53" s="208">
        <v>7664</v>
      </c>
      <c r="D53" s="208">
        <v>7693</v>
      </c>
      <c r="E53" s="208">
        <v>7707</v>
      </c>
      <c r="F53" s="208">
        <v>7536</v>
      </c>
      <c r="G53" s="208">
        <v>7490</v>
      </c>
      <c r="H53" s="208">
        <v>7455</v>
      </c>
      <c r="I53" s="208">
        <v>7446</v>
      </c>
      <c r="J53" s="208">
        <v>7254</v>
      </c>
      <c r="K53" s="208">
        <v>7352</v>
      </c>
      <c r="L53" s="208">
        <v>7414</v>
      </c>
      <c r="M53" s="208">
        <v>7355</v>
      </c>
      <c r="N53" s="208">
        <v>7224</v>
      </c>
      <c r="O53" s="208">
        <v>7298</v>
      </c>
      <c r="P53" s="208">
        <v>7365</v>
      </c>
      <c r="Q53" s="208">
        <v>7330</v>
      </c>
      <c r="R53" s="208">
        <v>7193</v>
      </c>
      <c r="S53" s="208">
        <v>7239</v>
      </c>
      <c r="T53" s="208">
        <v>7238</v>
      </c>
      <c r="U53" s="208">
        <v>7178</v>
      </c>
      <c r="V53" s="208">
        <v>7069</v>
      </c>
      <c r="W53" s="208">
        <v>7033</v>
      </c>
      <c r="X53" s="208">
        <v>7046</v>
      </c>
      <c r="Y53" s="208">
        <v>7002</v>
      </c>
      <c r="Z53" s="208">
        <v>6929</v>
      </c>
      <c r="AA53" s="208">
        <v>6938</v>
      </c>
      <c r="AB53" s="208">
        <v>6960</v>
      </c>
      <c r="AC53" s="208">
        <v>6934</v>
      </c>
      <c r="AD53" s="208">
        <v>6861</v>
      </c>
      <c r="AE53" s="208">
        <v>6859</v>
      </c>
      <c r="AF53" s="208">
        <v>6812</v>
      </c>
      <c r="AG53" s="208">
        <v>6762</v>
      </c>
      <c r="AH53" s="208">
        <v>6693</v>
      </c>
      <c r="AI53" s="208">
        <v>6704</v>
      </c>
      <c r="AJ53" s="208">
        <v>6656</v>
      </c>
      <c r="AK53" s="208">
        <v>6597</v>
      </c>
      <c r="AL53" s="208">
        <v>6535</v>
      </c>
      <c r="AM53" s="208">
        <v>6528</v>
      </c>
      <c r="AN53" s="208">
        <v>6496</v>
      </c>
      <c r="AO53" s="208">
        <v>6470</v>
      </c>
      <c r="AP53" s="208">
        <v>6353</v>
      </c>
      <c r="AQ53" s="208">
        <v>6381</v>
      </c>
      <c r="AR53" s="208">
        <v>6328</v>
      </c>
      <c r="AS53" s="208">
        <v>6288</v>
      </c>
      <c r="AT53" s="208">
        <v>6231</v>
      </c>
      <c r="AU53" s="208">
        <v>6221</v>
      </c>
      <c r="AV53" s="208">
        <v>6222</v>
      </c>
      <c r="AW53" s="208">
        <v>6196</v>
      </c>
      <c r="AX53" s="208">
        <v>6096</v>
      </c>
      <c r="AY53" s="208">
        <v>6103</v>
      </c>
      <c r="AZ53" s="169">
        <v>6071</v>
      </c>
    </row>
    <row r="54" spans="1:52" ht="12" customHeight="1">
      <c r="A54" s="59" t="s">
        <v>118</v>
      </c>
      <c r="B54" s="71"/>
      <c r="C54" s="71"/>
      <c r="D54" s="71"/>
      <c r="E54" s="76"/>
      <c r="F54" s="76">
        <f t="shared" ref="F54:AZ54" si="20">F53/B53*100-100</f>
        <v>-1.0634107916502558</v>
      </c>
      <c r="G54" s="76">
        <f t="shared" si="20"/>
        <v>-2.2703549060542798</v>
      </c>
      <c r="H54" s="76">
        <f t="shared" si="20"/>
        <v>-3.0937215650591554</v>
      </c>
      <c r="I54" s="76">
        <f t="shared" si="20"/>
        <v>-3.3865317244063817</v>
      </c>
      <c r="J54" s="76">
        <f t="shared" si="20"/>
        <v>-3.742038216560502</v>
      </c>
      <c r="K54" s="76">
        <f t="shared" si="20"/>
        <v>-1.8424566088117444</v>
      </c>
      <c r="L54" s="76">
        <f t="shared" si="20"/>
        <v>-0.54996646545943406</v>
      </c>
      <c r="M54" s="76">
        <f t="shared" si="20"/>
        <v>-1.2221326886919144</v>
      </c>
      <c r="N54" s="76">
        <f t="shared" si="20"/>
        <v>-0.41356492969396186</v>
      </c>
      <c r="O54" s="76">
        <f t="shared" si="20"/>
        <v>-0.73449401523394897</v>
      </c>
      <c r="P54" s="76">
        <f t="shared" si="20"/>
        <v>-0.66091178850822985</v>
      </c>
      <c r="Q54" s="76">
        <f t="shared" si="20"/>
        <v>-0.33990482664853516</v>
      </c>
      <c r="R54" s="76">
        <f t="shared" si="20"/>
        <v>-0.42912513842746591</v>
      </c>
      <c r="S54" s="76">
        <f t="shared" si="20"/>
        <v>-0.80844066867634012</v>
      </c>
      <c r="T54" s="76">
        <f t="shared" si="20"/>
        <v>-1.7243720298710059</v>
      </c>
      <c r="U54" s="76">
        <f t="shared" si="20"/>
        <v>-2.0736698499317896</v>
      </c>
      <c r="V54" s="76">
        <f t="shared" si="20"/>
        <v>-1.7238982343945537</v>
      </c>
      <c r="W54" s="76">
        <f t="shared" si="20"/>
        <v>-2.845696919464018</v>
      </c>
      <c r="X54" s="76">
        <f t="shared" si="20"/>
        <v>-2.6526664824537107</v>
      </c>
      <c r="Y54" s="76">
        <f t="shared" si="20"/>
        <v>-2.4519364725550332</v>
      </c>
      <c r="Z54" s="76">
        <f t="shared" si="20"/>
        <v>-1.9804781440090551</v>
      </c>
      <c r="AA54" s="76">
        <f t="shared" si="20"/>
        <v>-1.3507749182425641</v>
      </c>
      <c r="AB54" s="76">
        <f t="shared" si="20"/>
        <v>-1.2205506670451314</v>
      </c>
      <c r="AC54" s="76">
        <f t="shared" si="20"/>
        <v>-0.97115109968581237</v>
      </c>
      <c r="AD54" s="76">
        <f t="shared" si="20"/>
        <v>-0.98138259489103064</v>
      </c>
      <c r="AE54" s="76">
        <f t="shared" si="20"/>
        <v>-1.1386566733929158</v>
      </c>
      <c r="AF54" s="76">
        <f t="shared" si="20"/>
        <v>-2.1264367816092005</v>
      </c>
      <c r="AG54" s="76">
        <f t="shared" si="20"/>
        <v>-2.4805307182001712</v>
      </c>
      <c r="AH54" s="76">
        <f t="shared" si="20"/>
        <v>-2.448622649759514</v>
      </c>
      <c r="AI54" s="76">
        <f t="shared" si="20"/>
        <v>-2.259804636244354</v>
      </c>
      <c r="AJ54" s="76">
        <f t="shared" si="20"/>
        <v>-2.2900763358778704</v>
      </c>
      <c r="AK54" s="76">
        <f t="shared" si="20"/>
        <v>-2.4401064773735612</v>
      </c>
      <c r="AL54" s="76">
        <f t="shared" si="20"/>
        <v>-2.3606753324368839</v>
      </c>
      <c r="AM54" s="76">
        <f t="shared" si="20"/>
        <v>-2.6252983293556014</v>
      </c>
      <c r="AN54" s="76">
        <f t="shared" si="20"/>
        <v>-2.4038461538461604</v>
      </c>
      <c r="AO54" s="76">
        <f t="shared" si="20"/>
        <v>-1.9251174776413507</v>
      </c>
      <c r="AP54" s="76">
        <f t="shared" si="20"/>
        <v>-2.7850038255547105</v>
      </c>
      <c r="AQ54" s="76">
        <f t="shared" si="20"/>
        <v>-2.251838235294116</v>
      </c>
      <c r="AR54" s="76">
        <f t="shared" si="20"/>
        <v>-2.5862068965517295</v>
      </c>
      <c r="AS54" s="76">
        <f t="shared" si="20"/>
        <v>-2.8129829984544017</v>
      </c>
      <c r="AT54" s="76">
        <f t="shared" si="20"/>
        <v>-1.9203525893278766</v>
      </c>
      <c r="AU54" s="76">
        <f t="shared" si="20"/>
        <v>-2.5074439742986954</v>
      </c>
      <c r="AV54" s="76">
        <f t="shared" si="20"/>
        <v>-1.6750948166877322</v>
      </c>
      <c r="AW54" s="76">
        <f t="shared" si="20"/>
        <v>-1.4631043256997458</v>
      </c>
      <c r="AX54" s="76">
        <f t="shared" si="20"/>
        <v>-2.1665864227250751</v>
      </c>
      <c r="AY54" s="76">
        <f t="shared" si="20"/>
        <v>-1.8968011573701915</v>
      </c>
      <c r="AZ54" s="76">
        <f t="shared" si="20"/>
        <v>-2.4268723882995857</v>
      </c>
    </row>
    <row r="55" spans="1:52" ht="12" customHeight="1">
      <c r="A55" s="59" t="s">
        <v>119</v>
      </c>
      <c r="B55" s="76"/>
      <c r="C55" s="76">
        <f t="shared" ref="C55:AZ55" si="21">C53/B53*100-100</f>
        <v>0.61704082972298124</v>
      </c>
      <c r="D55" s="76">
        <f t="shared" si="21"/>
        <v>0.37839248434237049</v>
      </c>
      <c r="E55" s="76">
        <f t="shared" si="21"/>
        <v>0.18198362147406044</v>
      </c>
      <c r="F55" s="76">
        <f t="shared" si="21"/>
        <v>-2.2187621642662521</v>
      </c>
      <c r="G55" s="76">
        <f t="shared" si="21"/>
        <v>-0.61040339702759638</v>
      </c>
      <c r="H55" s="76">
        <f t="shared" si="21"/>
        <v>-0.46728971962616583</v>
      </c>
      <c r="I55" s="76">
        <f t="shared" si="21"/>
        <v>-0.12072434607645732</v>
      </c>
      <c r="J55" s="76">
        <f t="shared" si="21"/>
        <v>-2.5785656728444764</v>
      </c>
      <c r="K55" s="76">
        <f t="shared" si="21"/>
        <v>1.3509787703336116</v>
      </c>
      <c r="L55" s="76">
        <f t="shared" si="21"/>
        <v>0.84330794341676096</v>
      </c>
      <c r="M55" s="76">
        <f t="shared" si="21"/>
        <v>-0.79579174534664787</v>
      </c>
      <c r="N55" s="76">
        <f t="shared" si="21"/>
        <v>-1.7811012916383362</v>
      </c>
      <c r="O55" s="76">
        <f t="shared" si="21"/>
        <v>1.0243632336655537</v>
      </c>
      <c r="P55" s="76">
        <f t="shared" si="21"/>
        <v>0.91805974239518662</v>
      </c>
      <c r="Q55" s="76">
        <f t="shared" si="21"/>
        <v>-0.47522063815343074</v>
      </c>
      <c r="R55" s="76">
        <f t="shared" si="21"/>
        <v>-1.8690313778990486</v>
      </c>
      <c r="S55" s="76">
        <f t="shared" si="21"/>
        <v>0.63951063533991714</v>
      </c>
      <c r="T55" s="76">
        <f t="shared" si="21"/>
        <v>-1.3814062715837849E-2</v>
      </c>
      <c r="U55" s="76">
        <f t="shared" si="21"/>
        <v>-0.82895827576679437</v>
      </c>
      <c r="V55" s="76">
        <f t="shared" si="21"/>
        <v>-1.5185288381164668</v>
      </c>
      <c r="W55" s="76">
        <f t="shared" si="21"/>
        <v>-0.50926580845947456</v>
      </c>
      <c r="X55" s="76">
        <f t="shared" si="21"/>
        <v>0.18484288354898126</v>
      </c>
      <c r="Y55" s="76">
        <f t="shared" si="21"/>
        <v>-0.62446778313936591</v>
      </c>
      <c r="Z55" s="76">
        <f t="shared" si="21"/>
        <v>-1.0425592687803515</v>
      </c>
      <c r="AA55" s="76">
        <f t="shared" si="21"/>
        <v>0.12988887285322903</v>
      </c>
      <c r="AB55" s="76">
        <f t="shared" si="21"/>
        <v>0.31709426347650549</v>
      </c>
      <c r="AC55" s="76">
        <f t="shared" si="21"/>
        <v>-0.37356321839079953</v>
      </c>
      <c r="AD55" s="76">
        <f t="shared" si="21"/>
        <v>-1.0527833862128659</v>
      </c>
      <c r="AE55" s="76">
        <f t="shared" si="21"/>
        <v>-2.9150269639998783E-2</v>
      </c>
      <c r="AF55" s="76">
        <f t="shared" si="21"/>
        <v>-0.68523108324828286</v>
      </c>
      <c r="AG55" s="76">
        <f t="shared" si="21"/>
        <v>-0.7339988256018728</v>
      </c>
      <c r="AH55" s="76">
        <f t="shared" si="21"/>
        <v>-1.0204081632653015</v>
      </c>
      <c r="AI55" s="76">
        <f t="shared" si="21"/>
        <v>0.16435081428357989</v>
      </c>
      <c r="AJ55" s="76">
        <f t="shared" si="21"/>
        <v>-0.71599045346061985</v>
      </c>
      <c r="AK55" s="76">
        <f t="shared" si="21"/>
        <v>-0.8864182692307736</v>
      </c>
      <c r="AL55" s="76">
        <f t="shared" si="21"/>
        <v>-0.93982113081703744</v>
      </c>
      <c r="AM55" s="76">
        <f t="shared" si="21"/>
        <v>-0.10711553175210042</v>
      </c>
      <c r="AN55" s="76">
        <f t="shared" si="21"/>
        <v>-0.49019607843136725</v>
      </c>
      <c r="AO55" s="76">
        <f t="shared" si="21"/>
        <v>-0.40024630541871886</v>
      </c>
      <c r="AP55" s="76">
        <f t="shared" si="21"/>
        <v>-1.8083462132921255</v>
      </c>
      <c r="AQ55" s="76">
        <f t="shared" si="21"/>
        <v>0.44073665984574006</v>
      </c>
      <c r="AR55" s="76">
        <f t="shared" si="21"/>
        <v>-0.83059081648644906</v>
      </c>
      <c r="AS55" s="76">
        <f t="shared" si="21"/>
        <v>-0.63211125158028381</v>
      </c>
      <c r="AT55" s="76">
        <f t="shared" si="21"/>
        <v>-0.9064885496183166</v>
      </c>
      <c r="AU55" s="76">
        <f t="shared" si="21"/>
        <v>-0.16048788316481932</v>
      </c>
      <c r="AV55" s="76">
        <f t="shared" si="21"/>
        <v>1.6074586079412256E-2</v>
      </c>
      <c r="AW55" s="76">
        <f t="shared" si="21"/>
        <v>-0.41787206685953038</v>
      </c>
      <c r="AX55" s="76">
        <f t="shared" si="21"/>
        <v>-1.6139444803098826</v>
      </c>
      <c r="AY55" s="76">
        <f t="shared" si="21"/>
        <v>0.11482939632546163</v>
      </c>
      <c r="AZ55" s="76">
        <f t="shared" si="21"/>
        <v>-0.52433229559233041</v>
      </c>
    </row>
    <row r="56" spans="1:52" ht="12" customHeight="1">
      <c r="A56" s="59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69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173"/>
    </row>
    <row r="57" spans="1:52" ht="12.6" customHeight="1">
      <c r="A57" s="28" t="s">
        <v>76</v>
      </c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>
        <v>12</v>
      </c>
      <c r="S57" s="208">
        <v>19</v>
      </c>
      <c r="T57" s="208">
        <v>18</v>
      </c>
      <c r="U57" s="208">
        <v>8</v>
      </c>
      <c r="V57" s="208">
        <v>21</v>
      </c>
      <c r="W57" s="208">
        <v>20</v>
      </c>
      <c r="X57" s="208">
        <v>13</v>
      </c>
      <c r="Y57" s="208">
        <v>21</v>
      </c>
      <c r="Z57" s="208">
        <v>19</v>
      </c>
      <c r="AA57" s="208">
        <v>24</v>
      </c>
      <c r="AB57" s="208">
        <v>22</v>
      </c>
      <c r="AC57" s="208">
        <v>16</v>
      </c>
      <c r="AD57" s="208">
        <v>22</v>
      </c>
      <c r="AE57" s="208">
        <v>13</v>
      </c>
      <c r="AF57" s="208">
        <v>12</v>
      </c>
      <c r="AG57" s="208">
        <v>24</v>
      </c>
      <c r="AH57" s="208">
        <v>14</v>
      </c>
      <c r="AI57" s="208">
        <v>11</v>
      </c>
      <c r="AJ57" s="208">
        <v>8</v>
      </c>
      <c r="AK57" s="208">
        <v>23</v>
      </c>
      <c r="AL57" s="208">
        <v>16</v>
      </c>
      <c r="AM57" s="208">
        <v>16</v>
      </c>
      <c r="AN57" s="208">
        <v>16</v>
      </c>
      <c r="AO57" s="208">
        <v>8</v>
      </c>
      <c r="AP57" s="208">
        <v>12</v>
      </c>
      <c r="AQ57" s="208">
        <v>11</v>
      </c>
      <c r="AR57" s="208">
        <v>7</v>
      </c>
      <c r="AS57" s="208">
        <v>14</v>
      </c>
      <c r="AT57" s="208">
        <v>5</v>
      </c>
      <c r="AU57" s="208">
        <v>6</v>
      </c>
      <c r="AV57" s="208">
        <v>9</v>
      </c>
      <c r="AW57" s="208">
        <v>8</v>
      </c>
      <c r="AX57" s="208">
        <v>11</v>
      </c>
      <c r="AY57" s="208">
        <v>3</v>
      </c>
      <c r="AZ57" s="209">
        <v>6</v>
      </c>
    </row>
    <row r="58" spans="1:52" s="69" customFormat="1" ht="12.6" customHeight="1">
      <c r="A58" s="59" t="s">
        <v>118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6" t="s">
        <v>73</v>
      </c>
      <c r="S58" s="76" t="s">
        <v>73</v>
      </c>
      <c r="T58" s="76" t="s">
        <v>73</v>
      </c>
      <c r="U58" s="76" t="s">
        <v>73</v>
      </c>
      <c r="V58" s="76">
        <f>V57/R57*100-100</f>
        <v>75</v>
      </c>
      <c r="W58" s="76">
        <f t="shared" ref="W58:AZ58" si="22">W57/S57*100-100</f>
        <v>5.2631578947368354</v>
      </c>
      <c r="X58" s="76">
        <f t="shared" si="22"/>
        <v>-27.777777777777786</v>
      </c>
      <c r="Y58" s="76">
        <f t="shared" si="22"/>
        <v>162.5</v>
      </c>
      <c r="Z58" s="76">
        <f t="shared" si="22"/>
        <v>-9.5238095238095184</v>
      </c>
      <c r="AA58" s="76">
        <f t="shared" si="22"/>
        <v>20</v>
      </c>
      <c r="AB58" s="76">
        <f t="shared" si="22"/>
        <v>69.230769230769226</v>
      </c>
      <c r="AC58" s="76">
        <f t="shared" si="22"/>
        <v>-23.80952380952381</v>
      </c>
      <c r="AD58" s="76">
        <f t="shared" si="22"/>
        <v>15.789473684210535</v>
      </c>
      <c r="AE58" s="76">
        <f t="shared" si="22"/>
        <v>-45.833333333333336</v>
      </c>
      <c r="AF58" s="76">
        <f t="shared" si="22"/>
        <v>-45.45454545454546</v>
      </c>
      <c r="AG58" s="76">
        <f t="shared" si="22"/>
        <v>50</v>
      </c>
      <c r="AH58" s="76">
        <f t="shared" si="22"/>
        <v>-36.363636363636367</v>
      </c>
      <c r="AI58" s="76">
        <f t="shared" si="22"/>
        <v>-15.384615384615387</v>
      </c>
      <c r="AJ58" s="76">
        <f t="shared" si="22"/>
        <v>-33.333333333333343</v>
      </c>
      <c r="AK58" s="76">
        <f t="shared" si="22"/>
        <v>-4.1666666666666572</v>
      </c>
      <c r="AL58" s="76">
        <f t="shared" si="22"/>
        <v>14.285714285714278</v>
      </c>
      <c r="AM58" s="76">
        <f t="shared" si="22"/>
        <v>45.454545454545467</v>
      </c>
      <c r="AN58" s="76">
        <f t="shared" si="22"/>
        <v>100</v>
      </c>
      <c r="AO58" s="76">
        <f t="shared" si="22"/>
        <v>-65.217391304347828</v>
      </c>
      <c r="AP58" s="76">
        <f t="shared" si="22"/>
        <v>-25</v>
      </c>
      <c r="AQ58" s="76">
        <f t="shared" si="22"/>
        <v>-31.25</v>
      </c>
      <c r="AR58" s="76">
        <f t="shared" si="22"/>
        <v>-56.25</v>
      </c>
      <c r="AS58" s="76">
        <f t="shared" si="22"/>
        <v>75</v>
      </c>
      <c r="AT58" s="76">
        <f t="shared" si="22"/>
        <v>-58.333333333333329</v>
      </c>
      <c r="AU58" s="76">
        <f t="shared" si="22"/>
        <v>-45.45454545454546</v>
      </c>
      <c r="AV58" s="76">
        <f t="shared" si="22"/>
        <v>28.571428571428584</v>
      </c>
      <c r="AW58" s="76">
        <f t="shared" si="22"/>
        <v>-42.857142857142861</v>
      </c>
      <c r="AX58" s="76">
        <f t="shared" si="22"/>
        <v>120.00000000000003</v>
      </c>
      <c r="AY58" s="76">
        <f t="shared" si="22"/>
        <v>-50</v>
      </c>
      <c r="AZ58" s="76">
        <f t="shared" si="22"/>
        <v>-33.333333333333343</v>
      </c>
    </row>
    <row r="59" spans="1:52" ht="12" customHeight="1">
      <c r="A59" s="59"/>
      <c r="B59" s="71"/>
      <c r="C59" s="71"/>
      <c r="D59" s="71"/>
      <c r="E59" s="71"/>
      <c r="F59" s="71"/>
      <c r="G59" s="71"/>
      <c r="H59" s="71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64"/>
      <c r="AA59" s="64"/>
      <c r="AB59" s="64"/>
      <c r="AC59" s="64"/>
      <c r="AD59" s="64"/>
      <c r="AE59" s="64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173"/>
    </row>
    <row r="60" spans="1:52" ht="12.6" customHeight="1">
      <c r="A60" s="28" t="s">
        <v>77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>
        <v>97</v>
      </c>
      <c r="S60" s="208">
        <v>58</v>
      </c>
      <c r="T60" s="208">
        <v>43</v>
      </c>
      <c r="U60" s="208">
        <v>144</v>
      </c>
      <c r="V60" s="208">
        <v>79</v>
      </c>
      <c r="W60" s="208">
        <v>89</v>
      </c>
      <c r="X60" s="208">
        <v>61</v>
      </c>
      <c r="Y60" s="208">
        <v>171</v>
      </c>
      <c r="Z60" s="208">
        <v>108</v>
      </c>
      <c r="AA60" s="208">
        <v>67</v>
      </c>
      <c r="AB60" s="208">
        <v>68</v>
      </c>
      <c r="AC60" s="208">
        <v>155</v>
      </c>
      <c r="AD60" s="208">
        <v>83</v>
      </c>
      <c r="AE60" s="208">
        <v>55</v>
      </c>
      <c r="AF60" s="208">
        <v>58</v>
      </c>
      <c r="AG60" s="208">
        <v>145</v>
      </c>
      <c r="AH60" s="208">
        <v>71</v>
      </c>
      <c r="AI60" s="208">
        <v>53</v>
      </c>
      <c r="AJ60" s="208">
        <v>68</v>
      </c>
      <c r="AK60" s="208">
        <v>129</v>
      </c>
      <c r="AL60" s="208">
        <v>98</v>
      </c>
      <c r="AM60" s="208">
        <v>53</v>
      </c>
      <c r="AN60" s="208">
        <v>57</v>
      </c>
      <c r="AO60" s="208">
        <v>135</v>
      </c>
      <c r="AP60" s="208">
        <v>109</v>
      </c>
      <c r="AQ60" s="208">
        <v>60</v>
      </c>
      <c r="AR60" s="208">
        <v>47</v>
      </c>
      <c r="AS60" s="208">
        <v>151</v>
      </c>
      <c r="AT60" s="208">
        <v>81</v>
      </c>
      <c r="AU60" s="208">
        <v>47</v>
      </c>
      <c r="AV60" s="208">
        <v>46</v>
      </c>
      <c r="AW60" s="208">
        <v>139</v>
      </c>
      <c r="AX60" s="208">
        <v>92</v>
      </c>
      <c r="AY60" s="208">
        <v>30</v>
      </c>
      <c r="AZ60" s="209">
        <v>53</v>
      </c>
    </row>
    <row r="61" spans="1:52" s="69" customFormat="1" ht="12.6" customHeight="1">
      <c r="A61" s="59" t="s">
        <v>118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6" t="s">
        <v>73</v>
      </c>
      <c r="S61" s="76" t="s">
        <v>73</v>
      </c>
      <c r="T61" s="76" t="s">
        <v>73</v>
      </c>
      <c r="U61" s="76" t="s">
        <v>73</v>
      </c>
      <c r="V61" s="76">
        <f>V60/R60*100-100</f>
        <v>-18.55670103092784</v>
      </c>
      <c r="W61" s="76">
        <f t="shared" ref="W61" si="23">W60/S60*100-100</f>
        <v>53.448275862068982</v>
      </c>
      <c r="X61" s="76">
        <f t="shared" ref="X61" si="24">X60/T60*100-100</f>
        <v>41.860465116279073</v>
      </c>
      <c r="Y61" s="76">
        <f t="shared" ref="Y61" si="25">Y60/U60*100-100</f>
        <v>18.75</v>
      </c>
      <c r="Z61" s="76">
        <f t="shared" ref="Z61" si="26">Z60/V60*100-100</f>
        <v>36.70886075949366</v>
      </c>
      <c r="AA61" s="76">
        <f t="shared" ref="AA61" si="27">AA60/W60*100-100</f>
        <v>-24.719101123595507</v>
      </c>
      <c r="AB61" s="76">
        <f t="shared" ref="AB61" si="28">AB60/X60*100-100</f>
        <v>11.475409836065566</v>
      </c>
      <c r="AC61" s="76">
        <f t="shared" ref="AC61" si="29">AC60/Y60*100-100</f>
        <v>-9.3567251461988263</v>
      </c>
      <c r="AD61" s="76">
        <f t="shared" ref="AD61" si="30">AD60/Z60*100-100</f>
        <v>-23.148148148148152</v>
      </c>
      <c r="AE61" s="76">
        <f t="shared" ref="AE61" si="31">AE60/AA60*100-100</f>
        <v>-17.910447761194021</v>
      </c>
      <c r="AF61" s="76">
        <f t="shared" ref="AF61" si="32">AF60/AB60*100-100</f>
        <v>-14.705882352941174</v>
      </c>
      <c r="AG61" s="76">
        <f t="shared" ref="AG61" si="33">AG60/AC60*100-100</f>
        <v>-6.4516129032258078</v>
      </c>
      <c r="AH61" s="76">
        <f t="shared" ref="AH61" si="34">AH60/AD60*100-100</f>
        <v>-14.457831325301214</v>
      </c>
      <c r="AI61" s="76">
        <f t="shared" ref="AI61" si="35">AI60/AE60*100-100</f>
        <v>-3.6363636363636402</v>
      </c>
      <c r="AJ61" s="76">
        <f t="shared" ref="AJ61" si="36">AJ60/AF60*100-100</f>
        <v>17.241379310344811</v>
      </c>
      <c r="AK61" s="76">
        <f t="shared" ref="AK61" si="37">AK60/AG60*100-100</f>
        <v>-11.034482758620683</v>
      </c>
      <c r="AL61" s="76">
        <f t="shared" ref="AL61" si="38">AL60/AH60*100-100</f>
        <v>38.028169014084511</v>
      </c>
      <c r="AM61" s="76">
        <f t="shared" ref="AM61" si="39">AM60/AI60*100-100</f>
        <v>0</v>
      </c>
      <c r="AN61" s="76">
        <f t="shared" ref="AN61" si="40">AN60/AJ60*100-100</f>
        <v>-16.17647058823529</v>
      </c>
      <c r="AO61" s="76">
        <f t="shared" ref="AO61" si="41">AO60/AK60*100-100</f>
        <v>4.6511627906976827</v>
      </c>
      <c r="AP61" s="76">
        <f t="shared" ref="AP61" si="42">AP60/AL60*100-100</f>
        <v>11.224489795918373</v>
      </c>
      <c r="AQ61" s="76">
        <f t="shared" ref="AQ61" si="43">AQ60/AM60*100-100</f>
        <v>13.20754716981132</v>
      </c>
      <c r="AR61" s="76">
        <f t="shared" ref="AR61" si="44">AR60/AN60*100-100</f>
        <v>-17.543859649122808</v>
      </c>
      <c r="AS61" s="76">
        <f t="shared" ref="AS61" si="45">AS60/AO60*100-100</f>
        <v>11.851851851851848</v>
      </c>
      <c r="AT61" s="76">
        <f t="shared" ref="AT61" si="46">AT60/AP60*100-100</f>
        <v>-25.688073394495419</v>
      </c>
      <c r="AU61" s="76">
        <f t="shared" ref="AU61" si="47">AU60/AQ60*100-100</f>
        <v>-21.666666666666671</v>
      </c>
      <c r="AV61" s="76">
        <f t="shared" ref="AV61" si="48">AV60/AR60*100-100</f>
        <v>-2.1276595744680833</v>
      </c>
      <c r="AW61" s="76">
        <f t="shared" ref="AW61" si="49">AW60/AS60*100-100</f>
        <v>-7.9470198675496704</v>
      </c>
      <c r="AX61" s="76">
        <f t="shared" ref="AX61" si="50">AX60/AT60*100-100</f>
        <v>13.58024691358024</v>
      </c>
      <c r="AY61" s="76">
        <f t="shared" ref="AY61" si="51">AY60/AU60*100-100</f>
        <v>-36.170212765957444</v>
      </c>
      <c r="AZ61" s="76">
        <f t="shared" ref="AZ61" si="52">AZ60/AV60*100-100</f>
        <v>15.217391304347828</v>
      </c>
    </row>
    <row r="62" spans="1:52" ht="12.6" customHeight="1">
      <c r="A62" s="3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52" ht="12.75">
      <c r="A63" s="20" t="s">
        <v>83</v>
      </c>
      <c r="B63" s="23"/>
      <c r="C63" s="23"/>
      <c r="D63" s="21"/>
      <c r="E63" s="21"/>
      <c r="F63" s="21"/>
      <c r="G63" s="23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12.75">
      <c r="A64" s="82"/>
      <c r="B64" s="175"/>
      <c r="C64" s="175"/>
      <c r="D64" s="175"/>
      <c r="N64" s="175"/>
      <c r="O64" s="175"/>
      <c r="P64" s="175"/>
      <c r="Q64" s="175"/>
      <c r="R64" s="175"/>
      <c r="S64" s="175"/>
      <c r="V64" s="175"/>
    </row>
    <row r="65" spans="1:52" ht="15" hidden="1">
      <c r="A65" s="82"/>
      <c r="B65" s="177">
        <v>1045084</v>
      </c>
      <c r="C65" s="177">
        <v>231903</v>
      </c>
      <c r="D65" s="177">
        <v>219392</v>
      </c>
      <c r="E65" s="177">
        <v>1136782</v>
      </c>
      <c r="F65" s="177">
        <v>424514</v>
      </c>
      <c r="G65" s="177">
        <v>1382326</v>
      </c>
      <c r="H65" s="177">
        <v>1452333</v>
      </c>
      <c r="I65" s="177">
        <v>3118323</v>
      </c>
      <c r="J65" s="177">
        <v>1905318</v>
      </c>
      <c r="K65" s="177">
        <v>1695148</v>
      </c>
      <c r="L65" s="177">
        <v>5548429</v>
      </c>
      <c r="M65" s="177">
        <v>3211071</v>
      </c>
      <c r="N65" s="177">
        <v>1454625</v>
      </c>
      <c r="O65" s="177">
        <v>1217638</v>
      </c>
      <c r="P65" s="177">
        <v>1719353</v>
      </c>
      <c r="Q65" s="177">
        <v>1677325</v>
      </c>
      <c r="R65" s="177">
        <v>2008865</v>
      </c>
      <c r="S65" s="177">
        <v>1628816</v>
      </c>
      <c r="T65" s="177">
        <v>2171623</v>
      </c>
      <c r="U65" s="177">
        <v>1881859</v>
      </c>
      <c r="V65" s="177">
        <v>1683759</v>
      </c>
      <c r="W65" s="177">
        <v>2458784</v>
      </c>
      <c r="X65" s="177">
        <v>1215564</v>
      </c>
      <c r="Y65" s="177">
        <v>1836316</v>
      </c>
      <c r="Z65" s="177">
        <v>1249300</v>
      </c>
      <c r="AA65" s="177">
        <v>712223</v>
      </c>
      <c r="AB65" s="177">
        <v>1528267</v>
      </c>
      <c r="AC65" s="177">
        <v>1223688</v>
      </c>
      <c r="AD65" s="177">
        <v>548761</v>
      </c>
      <c r="AE65" s="177">
        <v>1282723</v>
      </c>
      <c r="AF65" s="177">
        <v>640027</v>
      </c>
      <c r="AG65" s="177">
        <v>575402</v>
      </c>
      <c r="AH65" s="177">
        <v>294089</v>
      </c>
      <c r="AI65" s="177">
        <v>645749</v>
      </c>
      <c r="AJ65" s="177">
        <v>352303</v>
      </c>
      <c r="AK65" s="177">
        <v>399907</v>
      </c>
      <c r="AL65" s="177">
        <v>310512</v>
      </c>
      <c r="AM65" s="177">
        <v>273768</v>
      </c>
      <c r="AN65" s="177">
        <v>354772</v>
      </c>
      <c r="AO65" s="177">
        <v>56759</v>
      </c>
      <c r="AP65" s="177">
        <v>400758</v>
      </c>
      <c r="AQ65" s="177">
        <v>138578</v>
      </c>
      <c r="AR65" s="177">
        <v>70629</v>
      </c>
      <c r="AS65" s="177">
        <v>156320</v>
      </c>
      <c r="AT65" s="177">
        <v>61187</v>
      </c>
      <c r="AU65" s="7">
        <v>60316</v>
      </c>
      <c r="AV65" s="7">
        <v>96318</v>
      </c>
      <c r="AW65" s="7">
        <v>215232</v>
      </c>
      <c r="AX65" s="7">
        <v>187406</v>
      </c>
      <c r="AY65" s="7">
        <v>5877607</v>
      </c>
      <c r="AZ65" s="7">
        <v>1923363</v>
      </c>
    </row>
    <row r="66" spans="1:52" ht="12.6" customHeight="1">
      <c r="A66" s="28" t="s">
        <v>84</v>
      </c>
      <c r="B66" s="208">
        <f>B65/1000</f>
        <v>1045.0840000000001</v>
      </c>
      <c r="C66" s="208">
        <f t="shared" ref="C66:AZ66" si="53">C65/1000</f>
        <v>231.90299999999999</v>
      </c>
      <c r="D66" s="208">
        <f t="shared" si="53"/>
        <v>219.392</v>
      </c>
      <c r="E66" s="208">
        <f t="shared" si="53"/>
        <v>1136.7819999999999</v>
      </c>
      <c r="F66" s="208">
        <f t="shared" si="53"/>
        <v>424.51400000000001</v>
      </c>
      <c r="G66" s="208">
        <f t="shared" si="53"/>
        <v>1382.326</v>
      </c>
      <c r="H66" s="208">
        <f t="shared" si="53"/>
        <v>1452.3330000000001</v>
      </c>
      <c r="I66" s="208">
        <f t="shared" si="53"/>
        <v>3118.3229999999999</v>
      </c>
      <c r="J66" s="208">
        <f t="shared" si="53"/>
        <v>1905.318</v>
      </c>
      <c r="K66" s="208">
        <f t="shared" si="53"/>
        <v>1695.1479999999999</v>
      </c>
      <c r="L66" s="208">
        <f t="shared" si="53"/>
        <v>5548.4290000000001</v>
      </c>
      <c r="M66" s="208">
        <f t="shared" si="53"/>
        <v>3211.0709999999999</v>
      </c>
      <c r="N66" s="208">
        <f t="shared" si="53"/>
        <v>1454.625</v>
      </c>
      <c r="O66" s="208">
        <f t="shared" si="53"/>
        <v>1217.6379999999999</v>
      </c>
      <c r="P66" s="208">
        <f t="shared" si="53"/>
        <v>1719.3530000000001</v>
      </c>
      <c r="Q66" s="208">
        <f t="shared" si="53"/>
        <v>1677.325</v>
      </c>
      <c r="R66" s="208">
        <f t="shared" si="53"/>
        <v>2008.865</v>
      </c>
      <c r="S66" s="208">
        <f t="shared" si="53"/>
        <v>1628.816</v>
      </c>
      <c r="T66" s="208">
        <f t="shared" si="53"/>
        <v>2171.623</v>
      </c>
      <c r="U66" s="208">
        <f t="shared" si="53"/>
        <v>1881.8589999999999</v>
      </c>
      <c r="V66" s="208">
        <f t="shared" si="53"/>
        <v>1683.759</v>
      </c>
      <c r="W66" s="208">
        <f t="shared" si="53"/>
        <v>2458.7840000000001</v>
      </c>
      <c r="X66" s="208">
        <f t="shared" si="53"/>
        <v>1215.5640000000001</v>
      </c>
      <c r="Y66" s="208">
        <f t="shared" si="53"/>
        <v>1836.316</v>
      </c>
      <c r="Z66" s="208">
        <f t="shared" si="53"/>
        <v>1249.3</v>
      </c>
      <c r="AA66" s="208">
        <f t="shared" si="53"/>
        <v>712.22299999999996</v>
      </c>
      <c r="AB66" s="208">
        <f t="shared" si="53"/>
        <v>1528.2670000000001</v>
      </c>
      <c r="AC66" s="208">
        <f t="shared" si="53"/>
        <v>1223.6880000000001</v>
      </c>
      <c r="AD66" s="208">
        <f t="shared" si="53"/>
        <v>548.76099999999997</v>
      </c>
      <c r="AE66" s="208">
        <f t="shared" si="53"/>
        <v>1282.723</v>
      </c>
      <c r="AF66" s="208">
        <f t="shared" si="53"/>
        <v>640.02700000000004</v>
      </c>
      <c r="AG66" s="208">
        <f t="shared" si="53"/>
        <v>575.40200000000004</v>
      </c>
      <c r="AH66" s="208">
        <f t="shared" si="53"/>
        <v>294.089</v>
      </c>
      <c r="AI66" s="208">
        <f t="shared" si="53"/>
        <v>645.74900000000002</v>
      </c>
      <c r="AJ66" s="208">
        <f t="shared" si="53"/>
        <v>352.303</v>
      </c>
      <c r="AK66" s="208">
        <f t="shared" si="53"/>
        <v>399.90699999999998</v>
      </c>
      <c r="AL66" s="208">
        <f t="shared" si="53"/>
        <v>310.512</v>
      </c>
      <c r="AM66" s="208">
        <f t="shared" si="53"/>
        <v>273.76799999999997</v>
      </c>
      <c r="AN66" s="208">
        <f t="shared" si="53"/>
        <v>354.77199999999999</v>
      </c>
      <c r="AO66" s="208">
        <f t="shared" si="53"/>
        <v>56.759</v>
      </c>
      <c r="AP66" s="208">
        <f t="shared" si="53"/>
        <v>400.75799999999998</v>
      </c>
      <c r="AQ66" s="208">
        <f t="shared" si="53"/>
        <v>138.578</v>
      </c>
      <c r="AR66" s="208">
        <f t="shared" si="53"/>
        <v>70.629000000000005</v>
      </c>
      <c r="AS66" s="208">
        <f t="shared" si="53"/>
        <v>156.32</v>
      </c>
      <c r="AT66" s="208">
        <f t="shared" si="53"/>
        <v>61.186999999999998</v>
      </c>
      <c r="AU66" s="208">
        <f t="shared" si="53"/>
        <v>60.316000000000003</v>
      </c>
      <c r="AV66" s="208">
        <f t="shared" si="53"/>
        <v>96.317999999999998</v>
      </c>
      <c r="AW66" s="208">
        <f t="shared" si="53"/>
        <v>215.232</v>
      </c>
      <c r="AX66" s="208">
        <f t="shared" si="53"/>
        <v>187.40600000000001</v>
      </c>
      <c r="AY66" s="208">
        <f t="shared" si="53"/>
        <v>5877.607</v>
      </c>
      <c r="AZ66" s="209">
        <f t="shared" si="53"/>
        <v>1923.3630000000001</v>
      </c>
    </row>
    <row r="67" spans="1:52" ht="12" customHeight="1">
      <c r="A67" s="59" t="s">
        <v>118</v>
      </c>
      <c r="B67" s="76"/>
      <c r="C67" s="76"/>
      <c r="D67" s="76"/>
      <c r="E67" s="76"/>
      <c r="F67" s="76">
        <f>F66/B66*100-100</f>
        <v>-59.379915872791088</v>
      </c>
      <c r="G67" s="76">
        <f t="shared" ref="G67:AT67" si="54">G66/C66*100-100</f>
        <v>496.07939526439941</v>
      </c>
      <c r="H67" s="76">
        <f t="shared" si="54"/>
        <v>561.98083795215871</v>
      </c>
      <c r="I67" s="76">
        <f t="shared" si="54"/>
        <v>174.31143350264165</v>
      </c>
      <c r="J67" s="76">
        <f t="shared" si="54"/>
        <v>348.82336036031791</v>
      </c>
      <c r="K67" s="76">
        <f t="shared" si="54"/>
        <v>22.630117642292774</v>
      </c>
      <c r="L67" s="76">
        <f t="shared" si="54"/>
        <v>282.03559376534167</v>
      </c>
      <c r="M67" s="76">
        <f t="shared" si="54"/>
        <v>2.9742909890989608</v>
      </c>
      <c r="N67" s="76">
        <f t="shared" si="54"/>
        <v>-23.654476575563763</v>
      </c>
      <c r="O67" s="76">
        <f t="shared" si="54"/>
        <v>-28.16922180246209</v>
      </c>
      <c r="P67" s="76">
        <f t="shared" si="54"/>
        <v>-69.011895078769143</v>
      </c>
      <c r="Q67" s="76">
        <f t="shared" si="54"/>
        <v>-47.764312903700976</v>
      </c>
      <c r="R67" s="76">
        <f t="shared" si="54"/>
        <v>38.101916301452263</v>
      </c>
      <c r="S67" s="76">
        <f t="shared" si="54"/>
        <v>33.768492770429333</v>
      </c>
      <c r="T67" s="76">
        <f t="shared" si="54"/>
        <v>26.304662277030943</v>
      </c>
      <c r="U67" s="76">
        <f t="shared" si="54"/>
        <v>12.194058992741418</v>
      </c>
      <c r="V67" s="76">
        <f t="shared" si="54"/>
        <v>-16.183566342188243</v>
      </c>
      <c r="W67" s="76">
        <f t="shared" si="54"/>
        <v>50.955295134625402</v>
      </c>
      <c r="X67" s="76">
        <f t="shared" si="54"/>
        <v>-44.025090911267753</v>
      </c>
      <c r="Y67" s="76">
        <f t="shared" si="54"/>
        <v>-2.4201069261830952</v>
      </c>
      <c r="Z67" s="76">
        <f t="shared" si="54"/>
        <v>-25.802920726778595</v>
      </c>
      <c r="AA67" s="76">
        <f t="shared" si="54"/>
        <v>-71.033527141871758</v>
      </c>
      <c r="AB67" s="76">
        <f t="shared" si="54"/>
        <v>25.72493097854165</v>
      </c>
      <c r="AC67" s="76">
        <f t="shared" si="54"/>
        <v>-33.361796117879493</v>
      </c>
      <c r="AD67" s="76">
        <f t="shared" si="54"/>
        <v>-56.07452173217002</v>
      </c>
      <c r="AE67" s="76">
        <f t="shared" si="54"/>
        <v>80.101316582025561</v>
      </c>
      <c r="AF67" s="76">
        <f t="shared" si="54"/>
        <v>-58.12073413873361</v>
      </c>
      <c r="AG67" s="76">
        <f t="shared" si="54"/>
        <v>-52.978046691640351</v>
      </c>
      <c r="AH67" s="76">
        <f t="shared" si="54"/>
        <v>-46.40854579680407</v>
      </c>
      <c r="AI67" s="76">
        <f t="shared" si="54"/>
        <v>-49.657954211470432</v>
      </c>
      <c r="AJ67" s="76">
        <f t="shared" si="54"/>
        <v>-44.954978461846139</v>
      </c>
      <c r="AK67" s="76">
        <f t="shared" si="54"/>
        <v>-30.499546404079254</v>
      </c>
      <c r="AL67" s="76">
        <f t="shared" si="54"/>
        <v>5.5843639170455361</v>
      </c>
      <c r="AM67" s="76">
        <f t="shared" si="54"/>
        <v>-57.604580107750856</v>
      </c>
      <c r="AN67" s="76">
        <f t="shared" si="54"/>
        <v>0.70081719429013845</v>
      </c>
      <c r="AO67" s="76">
        <f t="shared" si="54"/>
        <v>-85.806950115901941</v>
      </c>
      <c r="AP67" s="76">
        <f t="shared" si="54"/>
        <v>29.063611068171269</v>
      </c>
      <c r="AQ67" s="76">
        <f t="shared" si="54"/>
        <v>-49.381227900996464</v>
      </c>
      <c r="AR67" s="76">
        <f t="shared" si="54"/>
        <v>-80.091720879889053</v>
      </c>
      <c r="AS67" s="76">
        <f t="shared" si="54"/>
        <v>175.41006712591837</v>
      </c>
      <c r="AT67" s="76">
        <f t="shared" si="54"/>
        <v>-84.732182514135715</v>
      </c>
      <c r="AU67" s="76">
        <f t="shared" ref="AU67:AZ67" si="55">AU66/AQ66*100-100</f>
        <v>-56.47505376033714</v>
      </c>
      <c r="AV67" s="76">
        <f t="shared" si="55"/>
        <v>36.371745317079387</v>
      </c>
      <c r="AW67" s="76">
        <f t="shared" si="55"/>
        <v>37.686796315250774</v>
      </c>
      <c r="AX67" s="76">
        <f t="shared" si="55"/>
        <v>206.2840145782601</v>
      </c>
      <c r="AY67" s="76">
        <f t="shared" si="55"/>
        <v>9644.6896345911518</v>
      </c>
      <c r="AZ67" s="76">
        <f t="shared" si="55"/>
        <v>1896.8884320687725</v>
      </c>
    </row>
    <row r="68" spans="1:52" ht="12" customHeight="1">
      <c r="A68" s="30" t="s">
        <v>119</v>
      </c>
      <c r="B68" s="40"/>
      <c r="C68" s="40">
        <f>C66/B66*100-100</f>
        <v>-77.810109043866333</v>
      </c>
      <c r="D68" s="40">
        <f>D66/C66*100-100</f>
        <v>-5.3949280518147589</v>
      </c>
      <c r="E68" s="40">
        <f>E66/D66*100-100</f>
        <v>418.15107205367553</v>
      </c>
      <c r="F68" s="40">
        <f>F66/E66*100-100</f>
        <v>-62.656516376930668</v>
      </c>
      <c r="G68" s="40">
        <f t="shared" ref="G68:AT68" si="56">G66/F66*100-100</f>
        <v>225.62553885148662</v>
      </c>
      <c r="H68" s="40">
        <f t="shared" si="56"/>
        <v>5.0644348728158235</v>
      </c>
      <c r="I68" s="40">
        <f t="shared" si="56"/>
        <v>114.71129554998748</v>
      </c>
      <c r="J68" s="40">
        <f t="shared" si="56"/>
        <v>-38.899273744252916</v>
      </c>
      <c r="K68" s="40">
        <f t="shared" si="56"/>
        <v>-11.030704585796187</v>
      </c>
      <c r="L68" s="40">
        <f t="shared" si="56"/>
        <v>227.31236446611149</v>
      </c>
      <c r="M68" s="40">
        <f t="shared" si="56"/>
        <v>-42.126483009875415</v>
      </c>
      <c r="N68" s="40">
        <f t="shared" si="56"/>
        <v>-54.699693653612762</v>
      </c>
      <c r="O68" s="40">
        <f t="shared" si="56"/>
        <v>-16.291965283148585</v>
      </c>
      <c r="P68" s="40">
        <f t="shared" si="56"/>
        <v>41.203953884487845</v>
      </c>
      <c r="Q68" s="40">
        <f t="shared" si="56"/>
        <v>-2.4444078673780183</v>
      </c>
      <c r="R68" s="40">
        <f t="shared" si="56"/>
        <v>19.765996452685087</v>
      </c>
      <c r="S68" s="40">
        <f t="shared" si="56"/>
        <v>-18.918593335042416</v>
      </c>
      <c r="T68" s="40">
        <f t="shared" si="56"/>
        <v>33.325249751967078</v>
      </c>
      <c r="U68" s="40">
        <f t="shared" si="56"/>
        <v>-13.343199993737414</v>
      </c>
      <c r="V68" s="40">
        <f t="shared" si="56"/>
        <v>-10.526824804621384</v>
      </c>
      <c r="W68" s="40">
        <f t="shared" si="56"/>
        <v>46.029449582749095</v>
      </c>
      <c r="X68" s="40">
        <f t="shared" si="56"/>
        <v>-50.562391816442599</v>
      </c>
      <c r="Y68" s="40">
        <f t="shared" si="56"/>
        <v>51.066994415760917</v>
      </c>
      <c r="Z68" s="40">
        <f t="shared" si="56"/>
        <v>-31.967047065973404</v>
      </c>
      <c r="AA68" s="40">
        <f t="shared" si="56"/>
        <v>-42.990234531337549</v>
      </c>
      <c r="AB68" s="40">
        <f t="shared" si="56"/>
        <v>114.57703556329969</v>
      </c>
      <c r="AC68" s="40">
        <f t="shared" si="56"/>
        <v>-19.929698148294761</v>
      </c>
      <c r="AD68" s="40">
        <f t="shared" si="56"/>
        <v>-55.155153928125479</v>
      </c>
      <c r="AE68" s="40">
        <f t="shared" si="56"/>
        <v>133.74893624000248</v>
      </c>
      <c r="AF68" s="40">
        <f t="shared" si="56"/>
        <v>-50.104036491120837</v>
      </c>
      <c r="AG68" s="40">
        <f t="shared" si="56"/>
        <v>-10.097230273097864</v>
      </c>
      <c r="AH68" s="40">
        <f t="shared" si="56"/>
        <v>-48.889819639139255</v>
      </c>
      <c r="AI68" s="40">
        <f t="shared" si="56"/>
        <v>119.57604670694928</v>
      </c>
      <c r="AJ68" s="40">
        <f t="shared" si="56"/>
        <v>-45.442733941515975</v>
      </c>
      <c r="AK68" s="40">
        <f t="shared" si="56"/>
        <v>13.512232368160355</v>
      </c>
      <c r="AL68" s="40">
        <f t="shared" si="56"/>
        <v>-22.353947292745559</v>
      </c>
      <c r="AM68" s="40">
        <f t="shared" si="56"/>
        <v>-11.833359097232972</v>
      </c>
      <c r="AN68" s="40">
        <f t="shared" si="56"/>
        <v>29.588556734169089</v>
      </c>
      <c r="AO68" s="40">
        <f t="shared" si="56"/>
        <v>-84.001274057704663</v>
      </c>
      <c r="AP68" s="40">
        <f t="shared" si="56"/>
        <v>606.06952201412992</v>
      </c>
      <c r="AQ68" s="40">
        <f t="shared" si="56"/>
        <v>-65.421027153544031</v>
      </c>
      <c r="AR68" s="40">
        <f t="shared" si="56"/>
        <v>-49.033035546767877</v>
      </c>
      <c r="AS68" s="40">
        <f t="shared" si="56"/>
        <v>121.32551784677679</v>
      </c>
      <c r="AT68" s="40">
        <f t="shared" si="56"/>
        <v>-60.857855680655064</v>
      </c>
      <c r="AU68" s="40">
        <f t="shared" ref="AU68:AZ68" si="57">AU66/AT66*100-100</f>
        <v>-1.4235049928906278</v>
      </c>
      <c r="AV68" s="40">
        <f t="shared" si="57"/>
        <v>59.688971417202737</v>
      </c>
      <c r="AW68" s="40">
        <f t="shared" si="57"/>
        <v>123.45978944745531</v>
      </c>
      <c r="AX68" s="40">
        <f t="shared" si="57"/>
        <v>-12.928374962830802</v>
      </c>
      <c r="AY68" s="40">
        <f t="shared" si="57"/>
        <v>3036.2960630929638</v>
      </c>
      <c r="AZ68" s="40">
        <f t="shared" si="57"/>
        <v>-67.276427294305321</v>
      </c>
    </row>
    <row r="69" spans="1:52" ht="12" customHeight="1">
      <c r="A69" s="3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</row>
    <row r="70" spans="1:52" ht="12" customHeight="1">
      <c r="A70" s="28" t="s">
        <v>85</v>
      </c>
      <c r="B70" s="168">
        <v>11420</v>
      </c>
      <c r="C70" s="168">
        <v>10175</v>
      </c>
      <c r="D70" s="168">
        <v>10210</v>
      </c>
      <c r="E70" s="168">
        <v>6285</v>
      </c>
      <c r="F70" s="168">
        <v>8705</v>
      </c>
      <c r="G70" s="168">
        <v>7970</v>
      </c>
      <c r="H70" s="168">
        <v>8740</v>
      </c>
      <c r="I70" s="168">
        <v>6195</v>
      </c>
      <c r="J70" s="168">
        <v>8560</v>
      </c>
      <c r="K70" s="168">
        <v>8395</v>
      </c>
      <c r="L70" s="168">
        <v>9010</v>
      </c>
      <c r="M70" s="168">
        <v>6420</v>
      </c>
      <c r="N70" s="168">
        <v>9440</v>
      </c>
      <c r="O70" s="168">
        <v>8755</v>
      </c>
      <c r="P70" s="168">
        <v>8780</v>
      </c>
      <c r="Q70" s="168">
        <v>6565</v>
      </c>
      <c r="R70" s="168">
        <v>9215</v>
      </c>
      <c r="S70" s="168">
        <v>8165</v>
      </c>
      <c r="T70" s="168">
        <v>9125</v>
      </c>
      <c r="U70" s="168">
        <v>6730</v>
      </c>
      <c r="V70" s="168">
        <v>8390</v>
      </c>
      <c r="W70" s="168">
        <v>8495</v>
      </c>
      <c r="X70" s="168">
        <v>8700</v>
      </c>
      <c r="Y70" s="168">
        <v>6395</v>
      </c>
      <c r="Z70" s="168">
        <v>9385</v>
      </c>
      <c r="AA70" s="168">
        <v>8625</v>
      </c>
      <c r="AB70" s="168">
        <v>8230</v>
      </c>
      <c r="AC70" s="168">
        <v>6540</v>
      </c>
      <c r="AD70" s="168">
        <v>9410</v>
      </c>
      <c r="AE70" s="168">
        <v>9285</v>
      </c>
      <c r="AF70" s="168">
        <v>8750</v>
      </c>
      <c r="AG70" s="168">
        <v>7185</v>
      </c>
      <c r="AH70" s="168">
        <v>7770</v>
      </c>
      <c r="AI70" s="168">
        <v>8250</v>
      </c>
      <c r="AJ70" s="168">
        <v>8835</v>
      </c>
      <c r="AK70" s="168">
        <v>8050</v>
      </c>
      <c r="AL70" s="168">
        <v>9230</v>
      </c>
      <c r="AM70" s="168">
        <v>10165</v>
      </c>
      <c r="AN70" s="168">
        <v>10365</v>
      </c>
      <c r="AO70" s="168">
        <v>7275</v>
      </c>
      <c r="AP70" s="168">
        <v>10250</v>
      </c>
      <c r="AQ70" s="168">
        <v>10295</v>
      </c>
      <c r="AR70" s="168">
        <v>10440</v>
      </c>
      <c r="AS70" s="168">
        <v>7285</v>
      </c>
      <c r="AT70" s="168">
        <v>9940</v>
      </c>
      <c r="AU70" s="168">
        <v>9670</v>
      </c>
      <c r="AV70" s="168">
        <v>9720</v>
      </c>
      <c r="AW70" s="168">
        <v>7440</v>
      </c>
      <c r="AX70" s="168">
        <v>9160</v>
      </c>
      <c r="AY70" s="168">
        <v>6955</v>
      </c>
      <c r="AZ70" s="169">
        <v>10185</v>
      </c>
    </row>
    <row r="71" spans="1:52" ht="12" customHeight="1">
      <c r="A71" s="59" t="s">
        <v>118</v>
      </c>
      <c r="B71" s="76"/>
      <c r="C71" s="76"/>
      <c r="D71" s="76"/>
      <c r="E71" s="76"/>
      <c r="F71" s="76">
        <f>F70/B70*100-100</f>
        <v>-23.774080560420316</v>
      </c>
      <c r="G71" s="76">
        <f>G70/C70*100-100</f>
        <v>-21.670761670761678</v>
      </c>
      <c r="H71" s="76">
        <f t="shared" ref="H71:AW71" si="58">H70/D70*100-100</f>
        <v>-14.397649363369254</v>
      </c>
      <c r="I71" s="76">
        <f t="shared" si="58"/>
        <v>-1.4319809069212397</v>
      </c>
      <c r="J71" s="76">
        <f t="shared" si="58"/>
        <v>-1.6657093624353791</v>
      </c>
      <c r="K71" s="76">
        <f t="shared" si="58"/>
        <v>5.3324968632371395</v>
      </c>
      <c r="L71" s="76">
        <f t="shared" si="58"/>
        <v>3.0892448512585844</v>
      </c>
      <c r="M71" s="76">
        <f t="shared" si="58"/>
        <v>3.6319612590799011</v>
      </c>
      <c r="N71" s="76">
        <f t="shared" si="58"/>
        <v>10.280373831775691</v>
      </c>
      <c r="O71" s="76">
        <f t="shared" si="58"/>
        <v>4.2882668254913767</v>
      </c>
      <c r="P71" s="76">
        <f t="shared" si="58"/>
        <v>-2.5527192008878927</v>
      </c>
      <c r="Q71" s="76">
        <f t="shared" si="58"/>
        <v>2.2585669781931585</v>
      </c>
      <c r="R71" s="76">
        <f t="shared" si="58"/>
        <v>-2.3834745762711833</v>
      </c>
      <c r="S71" s="76">
        <f t="shared" si="58"/>
        <v>-6.7390062821245067</v>
      </c>
      <c r="T71" s="76">
        <f t="shared" si="58"/>
        <v>3.9293849658314457</v>
      </c>
      <c r="U71" s="76">
        <f t="shared" si="58"/>
        <v>2.5133282559025076</v>
      </c>
      <c r="V71" s="76">
        <f t="shared" si="58"/>
        <v>-8.9527943570265904</v>
      </c>
      <c r="W71" s="76">
        <f t="shared" si="58"/>
        <v>4.0416411512553623</v>
      </c>
      <c r="X71" s="76">
        <f t="shared" si="58"/>
        <v>-4.6575342465753522</v>
      </c>
      <c r="Y71" s="76">
        <f t="shared" si="58"/>
        <v>-4.9777117384844018</v>
      </c>
      <c r="Z71" s="76">
        <f t="shared" si="58"/>
        <v>11.859356376638857</v>
      </c>
      <c r="AA71" s="76">
        <f t="shared" si="58"/>
        <v>1.530311948204826</v>
      </c>
      <c r="AB71" s="76">
        <f t="shared" si="58"/>
        <v>-5.4022988505747094</v>
      </c>
      <c r="AC71" s="76">
        <f t="shared" si="58"/>
        <v>2.2673964034401877</v>
      </c>
      <c r="AD71" s="76">
        <f t="shared" si="58"/>
        <v>0.26638252530632656</v>
      </c>
      <c r="AE71" s="76">
        <f t="shared" si="58"/>
        <v>7.6521739130434696</v>
      </c>
      <c r="AF71" s="76">
        <f t="shared" si="58"/>
        <v>6.3183475091129964</v>
      </c>
      <c r="AG71" s="76">
        <f t="shared" si="58"/>
        <v>9.862385321100902</v>
      </c>
      <c r="AH71" s="76">
        <f t="shared" si="58"/>
        <v>-17.428267800212538</v>
      </c>
      <c r="AI71" s="76">
        <f t="shared" si="58"/>
        <v>-11.147011308562199</v>
      </c>
      <c r="AJ71" s="76">
        <f t="shared" si="58"/>
        <v>0.97142857142857508</v>
      </c>
      <c r="AK71" s="76">
        <f t="shared" si="58"/>
        <v>12.038970076548367</v>
      </c>
      <c r="AL71" s="76">
        <f t="shared" si="58"/>
        <v>18.790218790218788</v>
      </c>
      <c r="AM71" s="76">
        <f t="shared" si="58"/>
        <v>23.212121212121218</v>
      </c>
      <c r="AN71" s="76">
        <f t="shared" si="58"/>
        <v>17.317487266553485</v>
      </c>
      <c r="AO71" s="76">
        <f t="shared" si="58"/>
        <v>-9.6273291925465827</v>
      </c>
      <c r="AP71" s="76">
        <f t="shared" si="58"/>
        <v>11.050920910075845</v>
      </c>
      <c r="AQ71" s="76">
        <f t="shared" si="58"/>
        <v>1.2788981800295147</v>
      </c>
      <c r="AR71" s="76">
        <f t="shared" si="58"/>
        <v>0.72358900144718064</v>
      </c>
      <c r="AS71" s="76">
        <f t="shared" si="58"/>
        <v>0.13745704467353903</v>
      </c>
      <c r="AT71" s="76">
        <f t="shared" si="58"/>
        <v>-3.0243902439024453</v>
      </c>
      <c r="AU71" s="76">
        <f t="shared" si="58"/>
        <v>-6.0709082078679018</v>
      </c>
      <c r="AV71" s="76">
        <f t="shared" si="58"/>
        <v>-6.8965517241379359</v>
      </c>
      <c r="AW71" s="76">
        <f t="shared" si="58"/>
        <v>2.1276595744680833</v>
      </c>
      <c r="AX71" s="76">
        <f>AX70/AT70*100-100</f>
        <v>-7.8470824949698113</v>
      </c>
      <c r="AY71" s="76">
        <f>AY70/AU70*100-100</f>
        <v>-28.076525336091009</v>
      </c>
      <c r="AZ71" s="76">
        <f>AZ70/AV70*100-100</f>
        <v>4.7839506172839634</v>
      </c>
    </row>
    <row r="72" spans="1:52" ht="12" customHeight="1">
      <c r="A72" s="59" t="s">
        <v>119</v>
      </c>
      <c r="B72" s="76"/>
      <c r="C72" s="76">
        <f>C70/B70*100-100</f>
        <v>-10.90192644483362</v>
      </c>
      <c r="D72" s="76">
        <f>D70/C70*100-100</f>
        <v>0.34398034398034838</v>
      </c>
      <c r="E72" s="76">
        <f>E70/D70*100-100</f>
        <v>-38.442703232125361</v>
      </c>
      <c r="F72" s="76">
        <f>F70/E70*100-100</f>
        <v>38.504375497215591</v>
      </c>
      <c r="G72" s="76">
        <f t="shared" ref="G72:AW72" si="59">G70/F70*100-100</f>
        <v>-8.4434233199310711</v>
      </c>
      <c r="H72" s="76">
        <f t="shared" si="59"/>
        <v>9.6612296110414064</v>
      </c>
      <c r="I72" s="76">
        <f t="shared" si="59"/>
        <v>-29.118993135011436</v>
      </c>
      <c r="J72" s="76">
        <f t="shared" si="59"/>
        <v>38.175948345439878</v>
      </c>
      <c r="K72" s="76">
        <f t="shared" si="59"/>
        <v>-1.9275700934579447</v>
      </c>
      <c r="L72" s="76">
        <f t="shared" si="59"/>
        <v>7.3257891602144269</v>
      </c>
      <c r="M72" s="76">
        <f t="shared" si="59"/>
        <v>-28.745837957824634</v>
      </c>
      <c r="N72" s="76">
        <f t="shared" si="59"/>
        <v>47.040498442367607</v>
      </c>
      <c r="O72" s="76">
        <f t="shared" si="59"/>
        <v>-7.256355932203391</v>
      </c>
      <c r="P72" s="76">
        <f t="shared" si="59"/>
        <v>0.2855511136493476</v>
      </c>
      <c r="Q72" s="76">
        <f t="shared" si="59"/>
        <v>-25.227790432801825</v>
      </c>
      <c r="R72" s="76">
        <f t="shared" si="59"/>
        <v>40.365575019040364</v>
      </c>
      <c r="S72" s="76">
        <f t="shared" si="59"/>
        <v>-11.394465545306559</v>
      </c>
      <c r="T72" s="76">
        <f t="shared" si="59"/>
        <v>11.757501530924671</v>
      </c>
      <c r="U72" s="76">
        <f t="shared" si="59"/>
        <v>-26.246575342465746</v>
      </c>
      <c r="V72" s="76">
        <f t="shared" si="59"/>
        <v>24.665676077265971</v>
      </c>
      <c r="W72" s="76">
        <f t="shared" si="59"/>
        <v>1.2514898688915395</v>
      </c>
      <c r="X72" s="76">
        <f t="shared" si="59"/>
        <v>2.4131842260153036</v>
      </c>
      <c r="Y72" s="76">
        <f t="shared" si="59"/>
        <v>-26.494252873563212</v>
      </c>
      <c r="Z72" s="76">
        <f t="shared" si="59"/>
        <v>46.755277560594209</v>
      </c>
      <c r="AA72" s="76">
        <f t="shared" si="59"/>
        <v>-8.0980287693127337</v>
      </c>
      <c r="AB72" s="76">
        <f t="shared" si="59"/>
        <v>-4.5797101449275459</v>
      </c>
      <c r="AC72" s="76">
        <f t="shared" si="59"/>
        <v>-20.534629404617249</v>
      </c>
      <c r="AD72" s="76">
        <f t="shared" si="59"/>
        <v>43.883792048929678</v>
      </c>
      <c r="AE72" s="76">
        <f t="shared" si="59"/>
        <v>-1.3283740701381532</v>
      </c>
      <c r="AF72" s="76">
        <f t="shared" si="59"/>
        <v>-5.7619816908993045</v>
      </c>
      <c r="AG72" s="76">
        <f t="shared" si="59"/>
        <v>-17.885714285714286</v>
      </c>
      <c r="AH72" s="76">
        <f t="shared" si="59"/>
        <v>8.1419624217118951</v>
      </c>
      <c r="AI72" s="76">
        <f t="shared" si="59"/>
        <v>6.1776061776061937</v>
      </c>
      <c r="AJ72" s="76">
        <f t="shared" si="59"/>
        <v>7.0909090909090793</v>
      </c>
      <c r="AK72" s="76">
        <f t="shared" si="59"/>
        <v>-8.8851160158460658</v>
      </c>
      <c r="AL72" s="76">
        <f t="shared" si="59"/>
        <v>14.658385093167709</v>
      </c>
      <c r="AM72" s="76">
        <f t="shared" si="59"/>
        <v>10.130010834236188</v>
      </c>
      <c r="AN72" s="76">
        <f t="shared" si="59"/>
        <v>1.9675356615838808</v>
      </c>
      <c r="AO72" s="76">
        <f t="shared" si="59"/>
        <v>-29.811866859623734</v>
      </c>
      <c r="AP72" s="76">
        <f t="shared" si="59"/>
        <v>40.893470790378018</v>
      </c>
      <c r="AQ72" s="76">
        <f t="shared" si="59"/>
        <v>0.43902439024390105</v>
      </c>
      <c r="AR72" s="76">
        <f t="shared" si="59"/>
        <v>1.4084507042253449</v>
      </c>
      <c r="AS72" s="76">
        <f t="shared" si="59"/>
        <v>-30.220306513409966</v>
      </c>
      <c r="AT72" s="76">
        <f t="shared" si="59"/>
        <v>36.444749485243648</v>
      </c>
      <c r="AU72" s="76">
        <f t="shared" si="59"/>
        <v>-2.7162977867203182</v>
      </c>
      <c r="AV72" s="76">
        <f t="shared" si="59"/>
        <v>0.51706308169596582</v>
      </c>
      <c r="AW72" s="76">
        <f t="shared" si="59"/>
        <v>-23.456790123456798</v>
      </c>
      <c r="AX72" s="76">
        <f>AX70/AW70*100-100</f>
        <v>23.118279569892479</v>
      </c>
      <c r="AY72" s="76">
        <f>AY70/AX70*100-100</f>
        <v>-24.072052401746731</v>
      </c>
      <c r="AZ72" s="76">
        <f>AZ70/AY70*100-100</f>
        <v>46.4414090582315</v>
      </c>
    </row>
    <row r="73" spans="1:52" ht="12" customHeight="1">
      <c r="A73" s="59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</row>
    <row r="74" spans="1:52" ht="12" customHeight="1">
      <c r="A74" s="28" t="s">
        <v>86</v>
      </c>
      <c r="B74" s="168">
        <v>7790</v>
      </c>
      <c r="C74" s="168">
        <v>8880</v>
      </c>
      <c r="D74" s="168">
        <v>10310</v>
      </c>
      <c r="E74" s="168">
        <v>10280</v>
      </c>
      <c r="F74" s="168">
        <v>6250</v>
      </c>
      <c r="G74" s="168">
        <v>7930</v>
      </c>
      <c r="H74" s="168">
        <v>9605</v>
      </c>
      <c r="I74" s="168">
        <v>10040</v>
      </c>
      <c r="J74" s="168">
        <v>5710</v>
      </c>
      <c r="K74" s="168">
        <v>7770</v>
      </c>
      <c r="L74" s="168">
        <v>8955</v>
      </c>
      <c r="M74" s="168">
        <v>10135</v>
      </c>
      <c r="N74" s="168">
        <v>6470</v>
      </c>
      <c r="O74" s="168">
        <v>8310</v>
      </c>
      <c r="P74" s="168">
        <v>8910</v>
      </c>
      <c r="Q74" s="168">
        <v>10335</v>
      </c>
      <c r="R74" s="168">
        <v>6435</v>
      </c>
      <c r="S74" s="168">
        <v>8040</v>
      </c>
      <c r="T74" s="168">
        <v>8960</v>
      </c>
      <c r="U74" s="168">
        <v>10290</v>
      </c>
      <c r="V74" s="168">
        <v>6125</v>
      </c>
      <c r="W74" s="168">
        <v>7800</v>
      </c>
      <c r="X74" s="168">
        <v>8835</v>
      </c>
      <c r="Y74" s="168">
        <v>10250</v>
      </c>
      <c r="Z74" s="168">
        <v>6340</v>
      </c>
      <c r="AA74" s="168">
        <v>8520</v>
      </c>
      <c r="AB74" s="168">
        <v>8615</v>
      </c>
      <c r="AC74" s="168">
        <v>10425</v>
      </c>
      <c r="AD74" s="168">
        <v>6415</v>
      </c>
      <c r="AE74" s="168">
        <v>8410</v>
      </c>
      <c r="AF74" s="168">
        <v>9260</v>
      </c>
      <c r="AG74" s="168">
        <v>9745</v>
      </c>
      <c r="AH74" s="168">
        <v>4890</v>
      </c>
      <c r="AI74" s="168">
        <v>7710</v>
      </c>
      <c r="AJ74" s="168">
        <v>9030</v>
      </c>
      <c r="AK74" s="168">
        <v>10715</v>
      </c>
      <c r="AL74" s="168">
        <v>5550</v>
      </c>
      <c r="AM74" s="168">
        <v>8770</v>
      </c>
      <c r="AN74" s="168">
        <v>10905</v>
      </c>
      <c r="AO74" s="168">
        <v>10535</v>
      </c>
      <c r="AP74" s="168">
        <v>6740</v>
      </c>
      <c r="AQ74" s="168">
        <v>9420</v>
      </c>
      <c r="AR74" s="168">
        <v>11140</v>
      </c>
      <c r="AS74" s="168">
        <v>10715</v>
      </c>
      <c r="AT74" s="168">
        <v>6305</v>
      </c>
      <c r="AU74" s="168">
        <v>8835</v>
      </c>
      <c r="AV74" s="168">
        <v>10285</v>
      </c>
      <c r="AW74" s="168">
        <v>10665</v>
      </c>
      <c r="AX74" s="168">
        <v>6425</v>
      </c>
      <c r="AY74" s="168">
        <v>6590</v>
      </c>
      <c r="AZ74" s="169">
        <v>8915</v>
      </c>
    </row>
    <row r="75" spans="1:52" ht="12" customHeight="1">
      <c r="A75" s="59" t="s">
        <v>118</v>
      </c>
      <c r="B75" s="76"/>
      <c r="C75" s="76"/>
      <c r="D75" s="76"/>
      <c r="E75" s="76"/>
      <c r="F75" s="76">
        <f>F74/B74*100-100</f>
        <v>-19.768934531450583</v>
      </c>
      <c r="G75" s="76">
        <f t="shared" ref="G75:AW75" si="60">G74/C74*100-100</f>
        <v>-10.698198198198199</v>
      </c>
      <c r="H75" s="76">
        <f t="shared" si="60"/>
        <v>-6.8380213385063087</v>
      </c>
      <c r="I75" s="76">
        <f t="shared" si="60"/>
        <v>-2.3346303501945584</v>
      </c>
      <c r="J75" s="76">
        <f t="shared" si="60"/>
        <v>-8.64</v>
      </c>
      <c r="K75" s="76">
        <f t="shared" si="60"/>
        <v>-2.0176544766708702</v>
      </c>
      <c r="L75" s="76">
        <f t="shared" si="60"/>
        <v>-6.7673086933888555</v>
      </c>
      <c r="M75" s="76">
        <f t="shared" si="60"/>
        <v>0.94621513944224489</v>
      </c>
      <c r="N75" s="76">
        <f t="shared" si="60"/>
        <v>13.309982486865152</v>
      </c>
      <c r="O75" s="76">
        <f t="shared" si="60"/>
        <v>6.9498069498069555</v>
      </c>
      <c r="P75" s="76">
        <f t="shared" si="60"/>
        <v>-0.50251256281407564</v>
      </c>
      <c r="Q75" s="76">
        <f t="shared" si="60"/>
        <v>1.9733596447952522</v>
      </c>
      <c r="R75" s="76">
        <f t="shared" si="60"/>
        <v>-0.54095826893355081</v>
      </c>
      <c r="S75" s="76">
        <f t="shared" si="60"/>
        <v>-3.2490974729241913</v>
      </c>
      <c r="T75" s="76">
        <f t="shared" si="60"/>
        <v>0.56116722783390571</v>
      </c>
      <c r="U75" s="76">
        <f t="shared" si="60"/>
        <v>-0.43541364296081042</v>
      </c>
      <c r="V75" s="76">
        <f t="shared" si="60"/>
        <v>-4.8174048174048067</v>
      </c>
      <c r="W75" s="76">
        <f t="shared" si="60"/>
        <v>-2.9850746268656678</v>
      </c>
      <c r="X75" s="76">
        <f t="shared" si="60"/>
        <v>-1.3950892857142918</v>
      </c>
      <c r="Y75" s="76">
        <f t="shared" si="60"/>
        <v>-0.38872691933916315</v>
      </c>
      <c r="Z75" s="76">
        <f t="shared" si="60"/>
        <v>3.5102040816326507</v>
      </c>
      <c r="AA75" s="76">
        <f t="shared" si="60"/>
        <v>9.2307692307692264</v>
      </c>
      <c r="AB75" s="76">
        <f t="shared" si="60"/>
        <v>-2.4900962082625995</v>
      </c>
      <c r="AC75" s="76">
        <f t="shared" si="60"/>
        <v>1.7073170731707279</v>
      </c>
      <c r="AD75" s="76">
        <f t="shared" si="60"/>
        <v>1.1829652996845397</v>
      </c>
      <c r="AE75" s="76">
        <f t="shared" si="60"/>
        <v>-1.2910798122065756</v>
      </c>
      <c r="AF75" s="76">
        <f t="shared" si="60"/>
        <v>7.4869413813116807</v>
      </c>
      <c r="AG75" s="76">
        <f t="shared" si="60"/>
        <v>-6.5227817745803378</v>
      </c>
      <c r="AH75" s="76">
        <f t="shared" si="60"/>
        <v>-23.772408417770848</v>
      </c>
      <c r="AI75" s="76">
        <f t="shared" si="60"/>
        <v>-8.3234244946492169</v>
      </c>
      <c r="AJ75" s="76">
        <f t="shared" si="60"/>
        <v>-2.4838012958963276</v>
      </c>
      <c r="AK75" s="76">
        <f t="shared" si="60"/>
        <v>9.9538224730631129</v>
      </c>
      <c r="AL75" s="76">
        <f t="shared" si="60"/>
        <v>13.496932515337434</v>
      </c>
      <c r="AM75" s="76">
        <f t="shared" si="60"/>
        <v>13.74837872892347</v>
      </c>
      <c r="AN75" s="76">
        <f t="shared" si="60"/>
        <v>20.764119601328915</v>
      </c>
      <c r="AO75" s="76">
        <f t="shared" si="60"/>
        <v>-1.6798880074661611</v>
      </c>
      <c r="AP75" s="76">
        <f t="shared" si="60"/>
        <v>21.441441441441441</v>
      </c>
      <c r="AQ75" s="76">
        <f t="shared" si="60"/>
        <v>7.4116305587229192</v>
      </c>
      <c r="AR75" s="76">
        <f t="shared" si="60"/>
        <v>2.1549747822100045</v>
      </c>
      <c r="AS75" s="76">
        <f t="shared" si="60"/>
        <v>1.708590412909345</v>
      </c>
      <c r="AT75" s="76">
        <f t="shared" si="60"/>
        <v>-6.4540059347180971</v>
      </c>
      <c r="AU75" s="76">
        <f t="shared" si="60"/>
        <v>-6.2101910828025524</v>
      </c>
      <c r="AV75" s="76">
        <f t="shared" si="60"/>
        <v>-7.6750448833034</v>
      </c>
      <c r="AW75" s="76">
        <f t="shared" si="60"/>
        <v>-0.46663555762948761</v>
      </c>
      <c r="AX75" s="76">
        <f>AX74/AT74*100-100</f>
        <v>1.9032513877874635</v>
      </c>
      <c r="AY75" s="76">
        <f>AY74/AU74*100-100</f>
        <v>-25.410299943406898</v>
      </c>
      <c r="AZ75" s="76">
        <f>AZ74/AV74*100-100</f>
        <v>-13.320369470102094</v>
      </c>
    </row>
    <row r="76" spans="1:52" ht="12" customHeight="1">
      <c r="A76" s="59" t="s">
        <v>119</v>
      </c>
      <c r="B76" s="76"/>
      <c r="C76" s="76">
        <f>C74/B74*100-100</f>
        <v>13.992297817715027</v>
      </c>
      <c r="D76" s="76">
        <f>D74/C74*100-100</f>
        <v>16.103603603603617</v>
      </c>
      <c r="E76" s="76">
        <f>E74/D74*100-100</f>
        <v>-0.29097963142579886</v>
      </c>
      <c r="F76" s="76">
        <f>F74/E74*100-100</f>
        <v>-39.202334630350201</v>
      </c>
      <c r="G76" s="76">
        <f t="shared" ref="G76:AW76" si="61">G74/F74*100-100</f>
        <v>26.879999999999995</v>
      </c>
      <c r="H76" s="76">
        <f t="shared" si="61"/>
        <v>21.122320302648177</v>
      </c>
      <c r="I76" s="76">
        <f t="shared" si="61"/>
        <v>4.5288912024987127</v>
      </c>
      <c r="J76" s="76">
        <f t="shared" si="61"/>
        <v>-43.12749003984063</v>
      </c>
      <c r="K76" s="76">
        <f t="shared" si="61"/>
        <v>36.077057793345006</v>
      </c>
      <c r="L76" s="76">
        <f t="shared" si="61"/>
        <v>15.250965250965251</v>
      </c>
      <c r="M76" s="76">
        <f t="shared" si="61"/>
        <v>13.176996091568952</v>
      </c>
      <c r="N76" s="76">
        <f t="shared" si="61"/>
        <v>-36.161815490873217</v>
      </c>
      <c r="O76" s="76">
        <f t="shared" si="61"/>
        <v>28.438948995363205</v>
      </c>
      <c r="P76" s="76">
        <f t="shared" si="61"/>
        <v>7.2202166064981839</v>
      </c>
      <c r="Q76" s="76">
        <f t="shared" si="61"/>
        <v>15.993265993266007</v>
      </c>
      <c r="R76" s="76">
        <f t="shared" si="61"/>
        <v>-37.735849056603776</v>
      </c>
      <c r="S76" s="76">
        <f t="shared" si="61"/>
        <v>24.941724941724956</v>
      </c>
      <c r="T76" s="76">
        <f t="shared" si="61"/>
        <v>11.442786069651746</v>
      </c>
      <c r="U76" s="76">
        <f t="shared" si="61"/>
        <v>14.84375</v>
      </c>
      <c r="V76" s="76">
        <f t="shared" si="61"/>
        <v>-40.476190476190474</v>
      </c>
      <c r="W76" s="76">
        <f t="shared" si="61"/>
        <v>27.346938775510196</v>
      </c>
      <c r="X76" s="76">
        <f t="shared" si="61"/>
        <v>13.269230769230774</v>
      </c>
      <c r="Y76" s="76">
        <f t="shared" si="61"/>
        <v>16.015846066779858</v>
      </c>
      <c r="Z76" s="76">
        <f t="shared" si="61"/>
        <v>-38.146341463414636</v>
      </c>
      <c r="AA76" s="76">
        <f t="shared" si="61"/>
        <v>34.384858044164048</v>
      </c>
      <c r="AB76" s="76">
        <f t="shared" si="61"/>
        <v>1.1150234741784004</v>
      </c>
      <c r="AC76" s="76">
        <f t="shared" si="61"/>
        <v>21.00986651189784</v>
      </c>
      <c r="AD76" s="76">
        <f t="shared" si="61"/>
        <v>-38.465227817745806</v>
      </c>
      <c r="AE76" s="76">
        <f t="shared" si="61"/>
        <v>31.098986749805135</v>
      </c>
      <c r="AF76" s="76">
        <f t="shared" si="61"/>
        <v>10.107015457788336</v>
      </c>
      <c r="AG76" s="76">
        <f t="shared" si="61"/>
        <v>5.237580993520524</v>
      </c>
      <c r="AH76" s="76">
        <f t="shared" si="61"/>
        <v>-49.82042072857876</v>
      </c>
      <c r="AI76" s="76">
        <f t="shared" si="61"/>
        <v>57.668711656441729</v>
      </c>
      <c r="AJ76" s="76">
        <f t="shared" si="61"/>
        <v>17.120622568093395</v>
      </c>
      <c r="AK76" s="76">
        <f t="shared" si="61"/>
        <v>18.660022148394233</v>
      </c>
      <c r="AL76" s="76">
        <f t="shared" si="61"/>
        <v>-48.203453103126456</v>
      </c>
      <c r="AM76" s="76">
        <f t="shared" si="61"/>
        <v>58.018018018018012</v>
      </c>
      <c r="AN76" s="76">
        <f t="shared" si="61"/>
        <v>24.344355758266815</v>
      </c>
      <c r="AO76" s="76">
        <f t="shared" si="61"/>
        <v>-3.3929390187987138</v>
      </c>
      <c r="AP76" s="76">
        <f t="shared" si="61"/>
        <v>-36.02278120550546</v>
      </c>
      <c r="AQ76" s="76">
        <f t="shared" si="61"/>
        <v>39.762611275964389</v>
      </c>
      <c r="AR76" s="76">
        <f t="shared" si="61"/>
        <v>18.259023354564746</v>
      </c>
      <c r="AS76" s="76">
        <f t="shared" si="61"/>
        <v>-3.815080789946137</v>
      </c>
      <c r="AT76" s="76">
        <f t="shared" si="61"/>
        <v>-41.157256182921145</v>
      </c>
      <c r="AU76" s="76">
        <f t="shared" si="61"/>
        <v>40.126883425852498</v>
      </c>
      <c r="AV76" s="76">
        <f t="shared" si="61"/>
        <v>16.411997736276177</v>
      </c>
      <c r="AW76" s="76">
        <f t="shared" si="61"/>
        <v>3.6947010209042332</v>
      </c>
      <c r="AX76" s="76">
        <f>AX74/AW74*100-100</f>
        <v>-39.756211908110636</v>
      </c>
      <c r="AY76" s="76">
        <f>AY74/AX74*100-100</f>
        <v>2.5680933852139987</v>
      </c>
      <c r="AZ76" s="76">
        <f>AZ74/AY74*100-100</f>
        <v>35.280728376327772</v>
      </c>
    </row>
    <row r="77" spans="1:52" ht="12" customHeight="1">
      <c r="A77" s="59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</row>
    <row r="78" spans="1:52" ht="12" customHeight="1">
      <c r="A78" s="28" t="s">
        <v>87</v>
      </c>
      <c r="B78" s="168">
        <f>B70-B74</f>
        <v>3630</v>
      </c>
      <c r="C78" s="168">
        <f t="shared" ref="C78:AY78" si="62">C70-C74</f>
        <v>1295</v>
      </c>
      <c r="D78" s="168">
        <f t="shared" si="62"/>
        <v>-100</v>
      </c>
      <c r="E78" s="168">
        <f t="shared" si="62"/>
        <v>-3995</v>
      </c>
      <c r="F78" s="168">
        <f t="shared" si="62"/>
        <v>2455</v>
      </c>
      <c r="G78" s="168">
        <f t="shared" si="62"/>
        <v>40</v>
      </c>
      <c r="H78" s="168">
        <f t="shared" si="62"/>
        <v>-865</v>
      </c>
      <c r="I78" s="168">
        <f t="shared" si="62"/>
        <v>-3845</v>
      </c>
      <c r="J78" s="168">
        <f t="shared" si="62"/>
        <v>2850</v>
      </c>
      <c r="K78" s="168">
        <f t="shared" si="62"/>
        <v>625</v>
      </c>
      <c r="L78" s="168">
        <f t="shared" si="62"/>
        <v>55</v>
      </c>
      <c r="M78" s="168">
        <f t="shared" si="62"/>
        <v>-3715</v>
      </c>
      <c r="N78" s="168">
        <f t="shared" si="62"/>
        <v>2970</v>
      </c>
      <c r="O78" s="168">
        <f t="shared" si="62"/>
        <v>445</v>
      </c>
      <c r="P78" s="168">
        <f t="shared" si="62"/>
        <v>-130</v>
      </c>
      <c r="Q78" s="168">
        <f t="shared" si="62"/>
        <v>-3770</v>
      </c>
      <c r="R78" s="168">
        <f t="shared" si="62"/>
        <v>2780</v>
      </c>
      <c r="S78" s="168">
        <f t="shared" si="62"/>
        <v>125</v>
      </c>
      <c r="T78" s="168">
        <f t="shared" si="62"/>
        <v>165</v>
      </c>
      <c r="U78" s="168">
        <f t="shared" si="62"/>
        <v>-3560</v>
      </c>
      <c r="V78" s="168">
        <f t="shared" si="62"/>
        <v>2265</v>
      </c>
      <c r="W78" s="168">
        <f t="shared" si="62"/>
        <v>695</v>
      </c>
      <c r="X78" s="168">
        <f t="shared" si="62"/>
        <v>-135</v>
      </c>
      <c r="Y78" s="168">
        <f t="shared" si="62"/>
        <v>-3855</v>
      </c>
      <c r="Z78" s="168">
        <f t="shared" si="62"/>
        <v>3045</v>
      </c>
      <c r="AA78" s="168">
        <f t="shared" si="62"/>
        <v>105</v>
      </c>
      <c r="AB78" s="168">
        <f t="shared" si="62"/>
        <v>-385</v>
      </c>
      <c r="AC78" s="168">
        <f t="shared" si="62"/>
        <v>-3885</v>
      </c>
      <c r="AD78" s="168">
        <f t="shared" si="62"/>
        <v>2995</v>
      </c>
      <c r="AE78" s="168">
        <f t="shared" si="62"/>
        <v>875</v>
      </c>
      <c r="AF78" s="168">
        <f t="shared" si="62"/>
        <v>-510</v>
      </c>
      <c r="AG78" s="168">
        <f t="shared" si="62"/>
        <v>-2560</v>
      </c>
      <c r="AH78" s="168">
        <f t="shared" si="62"/>
        <v>2880</v>
      </c>
      <c r="AI78" s="168">
        <f t="shared" si="62"/>
        <v>540</v>
      </c>
      <c r="AJ78" s="168">
        <f t="shared" si="62"/>
        <v>-195</v>
      </c>
      <c r="AK78" s="168">
        <f t="shared" si="62"/>
        <v>-2665</v>
      </c>
      <c r="AL78" s="168">
        <f t="shared" si="62"/>
        <v>3680</v>
      </c>
      <c r="AM78" s="168">
        <f t="shared" si="62"/>
        <v>1395</v>
      </c>
      <c r="AN78" s="168">
        <f t="shared" si="62"/>
        <v>-540</v>
      </c>
      <c r="AO78" s="168">
        <f t="shared" si="62"/>
        <v>-3260</v>
      </c>
      <c r="AP78" s="168">
        <f t="shared" si="62"/>
        <v>3510</v>
      </c>
      <c r="AQ78" s="168">
        <f t="shared" si="62"/>
        <v>875</v>
      </c>
      <c r="AR78" s="168">
        <f t="shared" si="62"/>
        <v>-700</v>
      </c>
      <c r="AS78" s="168">
        <f t="shared" si="62"/>
        <v>-3430</v>
      </c>
      <c r="AT78" s="168">
        <f t="shared" si="62"/>
        <v>3635</v>
      </c>
      <c r="AU78" s="168">
        <f t="shared" si="62"/>
        <v>835</v>
      </c>
      <c r="AV78" s="168">
        <f t="shared" si="62"/>
        <v>-565</v>
      </c>
      <c r="AW78" s="168">
        <f t="shared" si="62"/>
        <v>-3225</v>
      </c>
      <c r="AX78" s="168">
        <f t="shared" si="62"/>
        <v>2735</v>
      </c>
      <c r="AY78" s="168">
        <f t="shared" si="62"/>
        <v>365</v>
      </c>
      <c r="AZ78" s="169">
        <f t="shared" ref="AZ78" si="63">AZ70-AZ74</f>
        <v>1270</v>
      </c>
    </row>
    <row r="79" spans="1:52" ht="12" customHeight="1">
      <c r="A79" s="59" t="s">
        <v>120</v>
      </c>
      <c r="B79" s="76" t="s">
        <v>73</v>
      </c>
      <c r="C79" s="181" t="s">
        <v>73</v>
      </c>
      <c r="D79" s="181" t="s">
        <v>73</v>
      </c>
      <c r="E79" s="181" t="s">
        <v>73</v>
      </c>
      <c r="F79" s="181">
        <f>F78-B78</f>
        <v>-1175</v>
      </c>
      <c r="G79" s="181">
        <f t="shared" ref="G79:AW79" si="64">G78-C78</f>
        <v>-1255</v>
      </c>
      <c r="H79" s="181">
        <f t="shared" si="64"/>
        <v>-765</v>
      </c>
      <c r="I79" s="181">
        <f t="shared" si="64"/>
        <v>150</v>
      </c>
      <c r="J79" s="181">
        <f t="shared" si="64"/>
        <v>395</v>
      </c>
      <c r="K79" s="181">
        <f t="shared" si="64"/>
        <v>585</v>
      </c>
      <c r="L79" s="181">
        <f t="shared" si="64"/>
        <v>920</v>
      </c>
      <c r="M79" s="181">
        <f t="shared" si="64"/>
        <v>130</v>
      </c>
      <c r="N79" s="181">
        <f t="shared" si="64"/>
        <v>120</v>
      </c>
      <c r="O79" s="181">
        <f t="shared" si="64"/>
        <v>-180</v>
      </c>
      <c r="P79" s="181">
        <f t="shared" si="64"/>
        <v>-185</v>
      </c>
      <c r="Q79" s="181">
        <f t="shared" si="64"/>
        <v>-55</v>
      </c>
      <c r="R79" s="181">
        <f t="shared" si="64"/>
        <v>-190</v>
      </c>
      <c r="S79" s="181">
        <f t="shared" si="64"/>
        <v>-320</v>
      </c>
      <c r="T79" s="181">
        <f t="shared" si="64"/>
        <v>295</v>
      </c>
      <c r="U79" s="181">
        <f t="shared" si="64"/>
        <v>210</v>
      </c>
      <c r="V79" s="181">
        <f t="shared" si="64"/>
        <v>-515</v>
      </c>
      <c r="W79" s="181">
        <f t="shared" si="64"/>
        <v>570</v>
      </c>
      <c r="X79" s="181">
        <f t="shared" si="64"/>
        <v>-300</v>
      </c>
      <c r="Y79" s="181">
        <f t="shared" si="64"/>
        <v>-295</v>
      </c>
      <c r="Z79" s="181">
        <f t="shared" si="64"/>
        <v>780</v>
      </c>
      <c r="AA79" s="181">
        <f t="shared" si="64"/>
        <v>-590</v>
      </c>
      <c r="AB79" s="181">
        <f t="shared" si="64"/>
        <v>-250</v>
      </c>
      <c r="AC79" s="181">
        <f t="shared" si="64"/>
        <v>-30</v>
      </c>
      <c r="AD79" s="181">
        <f t="shared" si="64"/>
        <v>-50</v>
      </c>
      <c r="AE79" s="181">
        <f t="shared" si="64"/>
        <v>770</v>
      </c>
      <c r="AF79" s="181">
        <f t="shared" si="64"/>
        <v>-125</v>
      </c>
      <c r="AG79" s="181">
        <f t="shared" si="64"/>
        <v>1325</v>
      </c>
      <c r="AH79" s="181">
        <f t="shared" si="64"/>
        <v>-115</v>
      </c>
      <c r="AI79" s="181">
        <f t="shared" si="64"/>
        <v>-335</v>
      </c>
      <c r="AJ79" s="181">
        <f t="shared" si="64"/>
        <v>315</v>
      </c>
      <c r="AK79" s="181">
        <f t="shared" si="64"/>
        <v>-105</v>
      </c>
      <c r="AL79" s="181">
        <f t="shared" si="64"/>
        <v>800</v>
      </c>
      <c r="AM79" s="181">
        <f t="shared" si="64"/>
        <v>855</v>
      </c>
      <c r="AN79" s="181">
        <f t="shared" si="64"/>
        <v>-345</v>
      </c>
      <c r="AO79" s="181">
        <f t="shared" si="64"/>
        <v>-595</v>
      </c>
      <c r="AP79" s="181">
        <f t="shared" si="64"/>
        <v>-170</v>
      </c>
      <c r="AQ79" s="181">
        <f t="shared" si="64"/>
        <v>-520</v>
      </c>
      <c r="AR79" s="181">
        <f t="shared" si="64"/>
        <v>-160</v>
      </c>
      <c r="AS79" s="181">
        <f t="shared" si="64"/>
        <v>-170</v>
      </c>
      <c r="AT79" s="181">
        <f t="shared" si="64"/>
        <v>125</v>
      </c>
      <c r="AU79" s="181">
        <f t="shared" si="64"/>
        <v>-40</v>
      </c>
      <c r="AV79" s="181">
        <f t="shared" si="64"/>
        <v>135</v>
      </c>
      <c r="AW79" s="181">
        <f t="shared" si="64"/>
        <v>205</v>
      </c>
      <c r="AX79" s="181">
        <f>AX78-AT78</f>
        <v>-900</v>
      </c>
      <c r="AY79" s="181">
        <f>AY78-AU78</f>
        <v>-470</v>
      </c>
      <c r="AZ79" s="181">
        <f>AZ78-AV78</f>
        <v>1835</v>
      </c>
    </row>
    <row r="80" spans="1:52" ht="12" customHeight="1">
      <c r="A80" s="30" t="s">
        <v>121</v>
      </c>
      <c r="B80" s="40" t="s">
        <v>73</v>
      </c>
      <c r="C80" s="110">
        <f>C78-B78</f>
        <v>-2335</v>
      </c>
      <c r="D80" s="110">
        <f t="shared" ref="D80:AW80" si="65">D78-C78</f>
        <v>-1395</v>
      </c>
      <c r="E80" s="110">
        <f t="shared" si="65"/>
        <v>-3895</v>
      </c>
      <c r="F80" s="110">
        <f t="shared" si="65"/>
        <v>6450</v>
      </c>
      <c r="G80" s="110">
        <f t="shared" si="65"/>
        <v>-2415</v>
      </c>
      <c r="H80" s="110">
        <f t="shared" si="65"/>
        <v>-905</v>
      </c>
      <c r="I80" s="110">
        <f t="shared" si="65"/>
        <v>-2980</v>
      </c>
      <c r="J80" s="110">
        <f t="shared" si="65"/>
        <v>6695</v>
      </c>
      <c r="K80" s="110">
        <f t="shared" si="65"/>
        <v>-2225</v>
      </c>
      <c r="L80" s="110">
        <f t="shared" si="65"/>
        <v>-570</v>
      </c>
      <c r="M80" s="110">
        <f t="shared" si="65"/>
        <v>-3770</v>
      </c>
      <c r="N80" s="110">
        <f t="shared" si="65"/>
        <v>6685</v>
      </c>
      <c r="O80" s="110">
        <f t="shared" si="65"/>
        <v>-2525</v>
      </c>
      <c r="P80" s="110">
        <f t="shared" si="65"/>
        <v>-575</v>
      </c>
      <c r="Q80" s="110">
        <f t="shared" si="65"/>
        <v>-3640</v>
      </c>
      <c r="R80" s="110">
        <f t="shared" si="65"/>
        <v>6550</v>
      </c>
      <c r="S80" s="110">
        <f t="shared" si="65"/>
        <v>-2655</v>
      </c>
      <c r="T80" s="110">
        <f t="shared" si="65"/>
        <v>40</v>
      </c>
      <c r="U80" s="110">
        <f t="shared" si="65"/>
        <v>-3725</v>
      </c>
      <c r="V80" s="110">
        <f t="shared" si="65"/>
        <v>5825</v>
      </c>
      <c r="W80" s="110">
        <f t="shared" si="65"/>
        <v>-1570</v>
      </c>
      <c r="X80" s="110">
        <f t="shared" si="65"/>
        <v>-830</v>
      </c>
      <c r="Y80" s="110">
        <f t="shared" si="65"/>
        <v>-3720</v>
      </c>
      <c r="Z80" s="110">
        <f t="shared" si="65"/>
        <v>6900</v>
      </c>
      <c r="AA80" s="110">
        <f t="shared" si="65"/>
        <v>-2940</v>
      </c>
      <c r="AB80" s="110">
        <f t="shared" si="65"/>
        <v>-490</v>
      </c>
      <c r="AC80" s="110">
        <f t="shared" si="65"/>
        <v>-3500</v>
      </c>
      <c r="AD80" s="110">
        <f t="shared" si="65"/>
        <v>6880</v>
      </c>
      <c r="AE80" s="110">
        <f t="shared" si="65"/>
        <v>-2120</v>
      </c>
      <c r="AF80" s="110">
        <f t="shared" si="65"/>
        <v>-1385</v>
      </c>
      <c r="AG80" s="110">
        <f t="shared" si="65"/>
        <v>-2050</v>
      </c>
      <c r="AH80" s="110">
        <f t="shared" si="65"/>
        <v>5440</v>
      </c>
      <c r="AI80" s="110">
        <f t="shared" si="65"/>
        <v>-2340</v>
      </c>
      <c r="AJ80" s="110">
        <f t="shared" si="65"/>
        <v>-735</v>
      </c>
      <c r="AK80" s="110">
        <f t="shared" si="65"/>
        <v>-2470</v>
      </c>
      <c r="AL80" s="110">
        <f t="shared" si="65"/>
        <v>6345</v>
      </c>
      <c r="AM80" s="110">
        <f t="shared" si="65"/>
        <v>-2285</v>
      </c>
      <c r="AN80" s="110">
        <f t="shared" si="65"/>
        <v>-1935</v>
      </c>
      <c r="AO80" s="110">
        <f t="shared" si="65"/>
        <v>-2720</v>
      </c>
      <c r="AP80" s="110">
        <f t="shared" si="65"/>
        <v>6770</v>
      </c>
      <c r="AQ80" s="110">
        <f t="shared" si="65"/>
        <v>-2635</v>
      </c>
      <c r="AR80" s="110">
        <f t="shared" si="65"/>
        <v>-1575</v>
      </c>
      <c r="AS80" s="110">
        <f t="shared" si="65"/>
        <v>-2730</v>
      </c>
      <c r="AT80" s="110">
        <f t="shared" si="65"/>
        <v>7065</v>
      </c>
      <c r="AU80" s="110">
        <f t="shared" si="65"/>
        <v>-2800</v>
      </c>
      <c r="AV80" s="110">
        <f t="shared" si="65"/>
        <v>-1400</v>
      </c>
      <c r="AW80" s="110">
        <f t="shared" si="65"/>
        <v>-2660</v>
      </c>
      <c r="AX80" s="110">
        <f>AX78-AW78</f>
        <v>5960</v>
      </c>
      <c r="AY80" s="110">
        <f>AY78-AX78</f>
        <v>-2370</v>
      </c>
      <c r="AZ80" s="110">
        <f>AZ78-AY78</f>
        <v>905</v>
      </c>
    </row>
    <row r="81" spans="1:52" ht="12.6" customHeight="1">
      <c r="A81" s="14"/>
      <c r="K81" s="105"/>
      <c r="L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85"/>
    </row>
    <row r="82" spans="1:52" ht="12.75">
      <c r="A82" s="20" t="s">
        <v>93</v>
      </c>
      <c r="B82" s="23"/>
      <c r="C82" s="23"/>
      <c r="D82" s="21"/>
      <c r="E82" s="21"/>
      <c r="F82" s="21"/>
      <c r="G82" s="23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12" customHeight="1">
      <c r="A83" s="30"/>
      <c r="B83" s="40"/>
      <c r="C83" s="40"/>
      <c r="D83" s="40"/>
      <c r="E83" s="40"/>
      <c r="J83" s="212"/>
      <c r="K83" s="212"/>
      <c r="L83" s="212"/>
      <c r="M83" s="212"/>
      <c r="N83" s="212"/>
      <c r="O83" s="212"/>
      <c r="P83" s="212"/>
      <c r="Q83" s="212"/>
      <c r="R83" s="212"/>
      <c r="T83" s="213"/>
      <c r="V83" s="212"/>
    </row>
    <row r="84" spans="1:52" ht="19.5" hidden="1" customHeight="1">
      <c r="A84" s="30"/>
      <c r="B84" s="214">
        <v>288268511</v>
      </c>
      <c r="C84" s="214">
        <v>384990257</v>
      </c>
      <c r="D84" s="214">
        <v>300896819</v>
      </c>
      <c r="E84" s="214">
        <v>328209577</v>
      </c>
      <c r="F84" s="214">
        <v>223675612</v>
      </c>
      <c r="G84" s="214">
        <v>237196654</v>
      </c>
      <c r="H84" s="214">
        <v>214467599</v>
      </c>
      <c r="I84" s="214">
        <v>217209000</v>
      </c>
      <c r="J84" s="214">
        <v>254485577</v>
      </c>
      <c r="K84" s="214">
        <v>260800501</v>
      </c>
      <c r="L84" s="214">
        <v>268480717</v>
      </c>
      <c r="M84" s="214">
        <v>312446019</v>
      </c>
      <c r="N84" s="214">
        <v>340826887</v>
      </c>
      <c r="O84" s="214">
        <v>323367950</v>
      </c>
      <c r="P84" s="214">
        <v>319457069</v>
      </c>
      <c r="Q84" s="214">
        <v>335746130</v>
      </c>
      <c r="R84" s="214">
        <v>394840519</v>
      </c>
      <c r="S84" s="214">
        <v>333953054</v>
      </c>
      <c r="T84" s="214">
        <v>307333326</v>
      </c>
      <c r="U84" s="214">
        <v>311711503</v>
      </c>
      <c r="V84" s="214">
        <v>328349748</v>
      </c>
      <c r="W84" s="214">
        <v>323115618</v>
      </c>
      <c r="X84" s="214">
        <v>318350688</v>
      </c>
      <c r="Y84" s="214">
        <v>335870325</v>
      </c>
      <c r="Z84" s="214">
        <v>332860014</v>
      </c>
      <c r="AA84" s="214">
        <v>354489988</v>
      </c>
      <c r="AB84" s="214">
        <v>336593943</v>
      </c>
      <c r="AC84" s="214">
        <v>346961334</v>
      </c>
      <c r="AD84" s="214">
        <v>355379542</v>
      </c>
      <c r="AE84" s="214">
        <v>368950570</v>
      </c>
      <c r="AF84" s="214">
        <v>333674425</v>
      </c>
      <c r="AG84" s="214">
        <v>373083328</v>
      </c>
      <c r="AH84" s="214">
        <v>352641328</v>
      </c>
      <c r="AI84" s="214">
        <v>353057860</v>
      </c>
      <c r="AJ84" s="214">
        <v>317320502</v>
      </c>
      <c r="AK84" s="214">
        <v>333657947</v>
      </c>
      <c r="AL84" s="214">
        <v>359286477</v>
      </c>
      <c r="AM84" s="214">
        <v>385817808</v>
      </c>
      <c r="AN84" s="214">
        <v>365637278</v>
      </c>
      <c r="AO84" s="214">
        <v>357863211</v>
      </c>
      <c r="AP84" s="37">
        <v>376596646</v>
      </c>
      <c r="AQ84" s="37">
        <v>370997157</v>
      </c>
      <c r="AR84" s="37">
        <v>361105922</v>
      </c>
      <c r="AS84" s="7">
        <v>357932888</v>
      </c>
      <c r="AT84" s="37">
        <v>364959835</v>
      </c>
      <c r="AU84" s="7">
        <v>381447244</v>
      </c>
      <c r="AV84" s="7">
        <v>362597507</v>
      </c>
      <c r="AW84" s="7">
        <v>549233214</v>
      </c>
      <c r="AX84" s="37">
        <v>568578718</v>
      </c>
      <c r="AY84" s="37">
        <v>590293536</v>
      </c>
      <c r="AZ84" s="37">
        <v>409555716</v>
      </c>
    </row>
    <row r="85" spans="1:52" ht="12.6" customHeight="1">
      <c r="A85" s="28" t="s">
        <v>94</v>
      </c>
      <c r="B85" s="208">
        <f>B84/1000000</f>
        <v>288.26851099999999</v>
      </c>
      <c r="C85" s="208">
        <f t="shared" ref="C85:AY85" si="66">C84/1000000</f>
        <v>384.99025699999999</v>
      </c>
      <c r="D85" s="208">
        <f t="shared" si="66"/>
        <v>300.89681899999999</v>
      </c>
      <c r="E85" s="208">
        <f t="shared" si="66"/>
        <v>328.20957700000002</v>
      </c>
      <c r="F85" s="208">
        <f t="shared" si="66"/>
        <v>223.675612</v>
      </c>
      <c r="G85" s="208">
        <f t="shared" si="66"/>
        <v>237.196654</v>
      </c>
      <c r="H85" s="208">
        <f t="shared" si="66"/>
        <v>214.46759900000001</v>
      </c>
      <c r="I85" s="208">
        <f t="shared" si="66"/>
        <v>217.209</v>
      </c>
      <c r="J85" s="208">
        <f t="shared" si="66"/>
        <v>254.48557700000001</v>
      </c>
      <c r="K85" s="208">
        <f t="shared" si="66"/>
        <v>260.800501</v>
      </c>
      <c r="L85" s="208">
        <f t="shared" si="66"/>
        <v>268.48071700000003</v>
      </c>
      <c r="M85" s="208">
        <f t="shared" si="66"/>
        <v>312.44601899999998</v>
      </c>
      <c r="N85" s="208">
        <f t="shared" si="66"/>
        <v>340.826887</v>
      </c>
      <c r="O85" s="208">
        <f t="shared" si="66"/>
        <v>323.36795000000001</v>
      </c>
      <c r="P85" s="208">
        <f t="shared" si="66"/>
        <v>319.45706899999999</v>
      </c>
      <c r="Q85" s="208">
        <f t="shared" si="66"/>
        <v>335.74612999999999</v>
      </c>
      <c r="R85" s="208">
        <f t="shared" si="66"/>
        <v>394.84051899999997</v>
      </c>
      <c r="S85" s="208">
        <f t="shared" si="66"/>
        <v>333.95305400000001</v>
      </c>
      <c r="T85" s="208">
        <f t="shared" si="66"/>
        <v>307.333326</v>
      </c>
      <c r="U85" s="208">
        <f t="shared" si="66"/>
        <v>311.71150299999999</v>
      </c>
      <c r="V85" s="208">
        <f t="shared" si="66"/>
        <v>328.34974799999998</v>
      </c>
      <c r="W85" s="208">
        <f t="shared" si="66"/>
        <v>323.11561799999998</v>
      </c>
      <c r="X85" s="208">
        <f t="shared" si="66"/>
        <v>318.35068799999999</v>
      </c>
      <c r="Y85" s="208">
        <f t="shared" si="66"/>
        <v>335.87032499999998</v>
      </c>
      <c r="Z85" s="208">
        <f t="shared" si="66"/>
        <v>332.86001399999998</v>
      </c>
      <c r="AA85" s="208">
        <f t="shared" si="66"/>
        <v>354.48998799999998</v>
      </c>
      <c r="AB85" s="208">
        <f t="shared" si="66"/>
        <v>336.59394300000002</v>
      </c>
      <c r="AC85" s="208">
        <f t="shared" si="66"/>
        <v>346.96133400000002</v>
      </c>
      <c r="AD85" s="208">
        <f t="shared" si="66"/>
        <v>355.37954200000001</v>
      </c>
      <c r="AE85" s="208">
        <f t="shared" si="66"/>
        <v>368.95057000000003</v>
      </c>
      <c r="AF85" s="208">
        <f t="shared" si="66"/>
        <v>333.67442499999999</v>
      </c>
      <c r="AG85" s="208">
        <f t="shared" si="66"/>
        <v>373.08332799999999</v>
      </c>
      <c r="AH85" s="208">
        <f t="shared" si="66"/>
        <v>352.64132799999999</v>
      </c>
      <c r="AI85" s="208">
        <f t="shared" si="66"/>
        <v>353.05786000000001</v>
      </c>
      <c r="AJ85" s="208">
        <f t="shared" si="66"/>
        <v>317.32050199999998</v>
      </c>
      <c r="AK85" s="208">
        <f t="shared" si="66"/>
        <v>333.65794699999998</v>
      </c>
      <c r="AL85" s="208">
        <f t="shared" si="66"/>
        <v>359.28647699999999</v>
      </c>
      <c r="AM85" s="208">
        <f t="shared" si="66"/>
        <v>385.81780800000001</v>
      </c>
      <c r="AN85" s="208">
        <f>AN84/1000000</f>
        <v>365.63727799999998</v>
      </c>
      <c r="AO85" s="208">
        <f t="shared" si="66"/>
        <v>357.86321099999998</v>
      </c>
      <c r="AP85" s="208">
        <f t="shared" si="66"/>
        <v>376.59664600000002</v>
      </c>
      <c r="AQ85" s="208">
        <f t="shared" si="66"/>
        <v>370.99715700000002</v>
      </c>
      <c r="AR85" s="208">
        <f t="shared" si="66"/>
        <v>361.10592200000002</v>
      </c>
      <c r="AS85" s="208">
        <f t="shared" si="66"/>
        <v>357.93288799999999</v>
      </c>
      <c r="AT85" s="208">
        <f t="shared" si="66"/>
        <v>364.959835</v>
      </c>
      <c r="AU85" s="208">
        <f t="shared" si="66"/>
        <v>381.44724400000001</v>
      </c>
      <c r="AV85" s="208">
        <f t="shared" si="66"/>
        <v>362.59750700000001</v>
      </c>
      <c r="AW85" s="208">
        <f t="shared" si="66"/>
        <v>549.23321399999998</v>
      </c>
      <c r="AX85" s="208">
        <f t="shared" si="66"/>
        <v>568.57871799999998</v>
      </c>
      <c r="AY85" s="208">
        <f t="shared" si="66"/>
        <v>590.29353600000002</v>
      </c>
      <c r="AZ85" s="209">
        <f t="shared" ref="AZ85" si="67">AZ84/1000000</f>
        <v>409.55571600000002</v>
      </c>
    </row>
    <row r="86" spans="1:52" s="69" customFormat="1" ht="12.6" customHeight="1">
      <c r="A86" s="59" t="s">
        <v>118</v>
      </c>
      <c r="B86" s="76"/>
      <c r="C86" s="76"/>
      <c r="D86" s="76"/>
      <c r="E86" s="76"/>
      <c r="F86" s="76">
        <f>F85/B85*100-100</f>
        <v>-22.407199029796203</v>
      </c>
      <c r="G86" s="76">
        <f>G85/C85*100-100</f>
        <v>-38.388920320131639</v>
      </c>
      <c r="H86" s="76">
        <f>H85/D85*100-100</f>
        <v>-28.723872949949651</v>
      </c>
      <c r="I86" s="76">
        <f t="shared" ref="I86:AW86" si="68">I85/E85*100-100</f>
        <v>-33.820029876824705</v>
      </c>
      <c r="J86" s="76">
        <f t="shared" si="68"/>
        <v>13.774396200154342</v>
      </c>
      <c r="K86" s="76">
        <f t="shared" si="68"/>
        <v>9.9511719925020543</v>
      </c>
      <c r="L86" s="76">
        <f t="shared" si="68"/>
        <v>25.184745039272812</v>
      </c>
      <c r="M86" s="76">
        <f t="shared" si="68"/>
        <v>43.845797826056923</v>
      </c>
      <c r="N86" s="76">
        <f t="shared" si="68"/>
        <v>33.927781298191206</v>
      </c>
      <c r="O86" s="76">
        <f t="shared" si="68"/>
        <v>23.990540186884061</v>
      </c>
      <c r="P86" s="76">
        <f t="shared" si="68"/>
        <v>18.986969555806098</v>
      </c>
      <c r="Q86" s="76">
        <f t="shared" si="68"/>
        <v>7.4573236921287247</v>
      </c>
      <c r="R86" s="76">
        <f t="shared" si="68"/>
        <v>15.847820128110939</v>
      </c>
      <c r="S86" s="76">
        <f t="shared" si="68"/>
        <v>3.2733930496203953</v>
      </c>
      <c r="T86" s="76">
        <f t="shared" si="68"/>
        <v>-3.7951086942452292</v>
      </c>
      <c r="U86" s="76">
        <f t="shared" si="68"/>
        <v>-7.1585715671540271</v>
      </c>
      <c r="V86" s="76">
        <f t="shared" si="68"/>
        <v>-16.839905683540053</v>
      </c>
      <c r="W86" s="76">
        <f t="shared" si="68"/>
        <v>-3.2451974522143558</v>
      </c>
      <c r="X86" s="76">
        <f t="shared" si="68"/>
        <v>3.5848250313081849</v>
      </c>
      <c r="Y86" s="76">
        <f t="shared" si="68"/>
        <v>7.7503787211856405</v>
      </c>
      <c r="Z86" s="76">
        <f t="shared" si="68"/>
        <v>1.3736164036891552</v>
      </c>
      <c r="AA86" s="76">
        <f t="shared" si="68"/>
        <v>9.7099515629108311</v>
      </c>
      <c r="AB86" s="76">
        <f t="shared" si="68"/>
        <v>5.7305530308764645</v>
      </c>
      <c r="AC86" s="76">
        <f>AC85/Y85*100-100</f>
        <v>3.3021699669359066</v>
      </c>
      <c r="AD86" s="76">
        <f>AD85/Z85*100-100</f>
        <v>6.7654650762587636</v>
      </c>
      <c r="AE86" s="76">
        <f>AE85/AA85*100-100</f>
        <v>4.0792638690828227</v>
      </c>
      <c r="AF86" s="76">
        <f>AF85/AB85*100-100</f>
        <v>-0.86737092592305487</v>
      </c>
      <c r="AG86" s="76">
        <f t="shared" si="68"/>
        <v>7.5287910900181174</v>
      </c>
      <c r="AH86" s="76">
        <f t="shared" si="68"/>
        <v>-0.77050411641310745</v>
      </c>
      <c r="AI86" s="76">
        <f t="shared" si="68"/>
        <v>-4.3075445038613225</v>
      </c>
      <c r="AJ86" s="76">
        <f t="shared" si="68"/>
        <v>-4.9011616637984758</v>
      </c>
      <c r="AK86" s="76">
        <f t="shared" si="68"/>
        <v>-10.567446476729188</v>
      </c>
      <c r="AL86" s="76">
        <f t="shared" si="68"/>
        <v>1.8843931418044235</v>
      </c>
      <c r="AM86" s="76">
        <f t="shared" si="68"/>
        <v>9.2789176255699317</v>
      </c>
      <c r="AN86" s="76">
        <f t="shared" si="68"/>
        <v>15.22649047113886</v>
      </c>
      <c r="AO86" s="76">
        <f t="shared" si="68"/>
        <v>7.2545144563872697</v>
      </c>
      <c r="AP86" s="76">
        <f t="shared" si="68"/>
        <v>4.81792945410524</v>
      </c>
      <c r="AQ86" s="76">
        <f t="shared" si="68"/>
        <v>-3.8413600131179066</v>
      </c>
      <c r="AR86" s="76">
        <f t="shared" si="68"/>
        <v>-1.2393036138946201</v>
      </c>
      <c r="AS86" s="76">
        <f t="shared" si="68"/>
        <v>1.9470288607010389E-2</v>
      </c>
      <c r="AT86" s="76">
        <f t="shared" si="68"/>
        <v>-3.0899932656330691</v>
      </c>
      <c r="AU86" s="76">
        <f t="shared" si="68"/>
        <v>2.8167566254422809</v>
      </c>
      <c r="AV86" s="76">
        <f t="shared" si="68"/>
        <v>0.41306024330445723</v>
      </c>
      <c r="AW86" s="76">
        <f t="shared" si="68"/>
        <v>53.445864410201949</v>
      </c>
      <c r="AX86" s="76">
        <f>AX85/AT85*100-100</f>
        <v>55.792134770117912</v>
      </c>
      <c r="AY86" s="76">
        <f>AY85/AU85*100-100</f>
        <v>54.751029214409527</v>
      </c>
      <c r="AZ86" s="76">
        <f>AZ85/AV85*100-100</f>
        <v>12.950505200246738</v>
      </c>
    </row>
    <row r="87" spans="1:52" s="69" customFormat="1" ht="12" customHeight="1">
      <c r="A87" s="59" t="s">
        <v>119</v>
      </c>
      <c r="B87" s="76"/>
      <c r="C87" s="76">
        <f t="shared" ref="C87:AW87" si="69">C85/B85*100-100</f>
        <v>33.552657438883415</v>
      </c>
      <c r="D87" s="76">
        <f t="shared" si="69"/>
        <v>-21.843004198415343</v>
      </c>
      <c r="E87" s="76">
        <f t="shared" si="69"/>
        <v>9.0771175616848296</v>
      </c>
      <c r="F87" s="76">
        <f t="shared" si="69"/>
        <v>-31.849760739918935</v>
      </c>
      <c r="G87" s="76">
        <f>G85/F85*100-100</f>
        <v>6.0449334995001465</v>
      </c>
      <c r="H87" s="76">
        <f t="shared" si="69"/>
        <v>-9.5823674645933181</v>
      </c>
      <c r="I87" s="76">
        <f t="shared" si="69"/>
        <v>1.278235506333985</v>
      </c>
      <c r="J87" s="76">
        <f t="shared" si="69"/>
        <v>17.161617152143791</v>
      </c>
      <c r="K87" s="76">
        <f t="shared" si="69"/>
        <v>2.4814467186877067</v>
      </c>
      <c r="L87" s="76">
        <f t="shared" si="69"/>
        <v>2.9448624410426447</v>
      </c>
      <c r="M87" s="76">
        <f t="shared" si="69"/>
        <v>16.375590206726073</v>
      </c>
      <c r="N87" s="76">
        <f t="shared" si="69"/>
        <v>9.0834468273382214</v>
      </c>
      <c r="O87" s="76">
        <f t="shared" si="69"/>
        <v>-5.1225233882443035</v>
      </c>
      <c r="P87" s="76">
        <f t="shared" si="69"/>
        <v>-1.2094213418491222</v>
      </c>
      <c r="Q87" s="76">
        <f t="shared" si="69"/>
        <v>5.098982799469681</v>
      </c>
      <c r="R87" s="76">
        <f t="shared" si="69"/>
        <v>17.600914417092469</v>
      </c>
      <c r="S87" s="76">
        <f t="shared" si="69"/>
        <v>-15.420774229100829</v>
      </c>
      <c r="T87" s="76">
        <f t="shared" si="69"/>
        <v>-7.9710988359459662</v>
      </c>
      <c r="U87" s="76">
        <f t="shared" si="69"/>
        <v>1.4245695567684606</v>
      </c>
      <c r="V87" s="76">
        <f t="shared" si="69"/>
        <v>5.3377064496718134</v>
      </c>
      <c r="W87" s="76">
        <f t="shared" si="69"/>
        <v>-1.5940715751668506</v>
      </c>
      <c r="X87" s="76">
        <f t="shared" si="69"/>
        <v>-1.4746826629717447</v>
      </c>
      <c r="Y87" s="76">
        <f t="shared" si="69"/>
        <v>5.5032508677977034</v>
      </c>
      <c r="Z87" s="76">
        <f t="shared" si="69"/>
        <v>-0.89627179775408194</v>
      </c>
      <c r="AA87" s="76">
        <f t="shared" si="69"/>
        <v>6.498219398620833</v>
      </c>
      <c r="AB87" s="76">
        <f t="shared" si="69"/>
        <v>-5.0483922270887831</v>
      </c>
      <c r="AC87" s="76">
        <f>AC85/AB85*100-100</f>
        <v>3.0800884019472647</v>
      </c>
      <c r="AD87" s="76">
        <f t="shared" si="69"/>
        <v>2.4262668992389678</v>
      </c>
      <c r="AE87" s="76">
        <f t="shared" si="69"/>
        <v>3.8187420479032426</v>
      </c>
      <c r="AF87" s="76">
        <f t="shared" si="69"/>
        <v>-9.5612116820960722</v>
      </c>
      <c r="AG87" s="76">
        <f t="shared" si="69"/>
        <v>11.810585423201076</v>
      </c>
      <c r="AH87" s="76">
        <f t="shared" si="69"/>
        <v>-5.4792049029861829</v>
      </c>
      <c r="AI87" s="76">
        <f t="shared" si="69"/>
        <v>0.11811774937508801</v>
      </c>
      <c r="AJ87" s="76">
        <f t="shared" si="69"/>
        <v>-10.122238320936987</v>
      </c>
      <c r="AK87" s="76">
        <f t="shared" si="69"/>
        <v>5.1485626982904478</v>
      </c>
      <c r="AL87" s="76">
        <f t="shared" si="69"/>
        <v>7.6810788504911613</v>
      </c>
      <c r="AM87" s="76">
        <f t="shared" si="69"/>
        <v>7.3844502085170376</v>
      </c>
      <c r="AN87" s="76">
        <f t="shared" si="69"/>
        <v>-5.2305854166275481</v>
      </c>
      <c r="AO87" s="76">
        <f t="shared" si="69"/>
        <v>-2.1261691484313019</v>
      </c>
      <c r="AP87" s="76">
        <f t="shared" si="69"/>
        <v>5.2348032500049442</v>
      </c>
      <c r="AQ87" s="76">
        <f t="shared" si="69"/>
        <v>-1.4868664018850524</v>
      </c>
      <c r="AR87" s="76">
        <f t="shared" si="69"/>
        <v>-2.6661215088502672</v>
      </c>
      <c r="AS87" s="76">
        <f t="shared" si="69"/>
        <v>-0.87869896523049817</v>
      </c>
      <c r="AT87" s="76">
        <f t="shared" si="69"/>
        <v>1.9632023866999333</v>
      </c>
      <c r="AU87" s="76">
        <f t="shared" si="69"/>
        <v>4.5175954773215068</v>
      </c>
      <c r="AV87" s="76">
        <f t="shared" si="69"/>
        <v>-4.9416366998315482</v>
      </c>
      <c r="AW87" s="76">
        <f t="shared" si="69"/>
        <v>51.471867124558031</v>
      </c>
      <c r="AX87" s="76">
        <f>AX85/AW85*100-100</f>
        <v>3.5222749656942653</v>
      </c>
      <c r="AY87" s="76">
        <f>AY85/AX85*100-100</f>
        <v>3.8191401317979228</v>
      </c>
      <c r="AZ87" s="76">
        <f>AZ85/AY85*100-100</f>
        <v>-30.618295640628517</v>
      </c>
    </row>
    <row r="88" spans="1:52" ht="12.6" customHeight="1">
      <c r="A88" s="59"/>
      <c r="B88" s="76"/>
      <c r="C88" s="76"/>
      <c r="D88" s="76"/>
      <c r="E88" s="76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69"/>
      <c r="U88" s="69"/>
      <c r="V88" s="71"/>
      <c r="W88" s="69"/>
      <c r="X88" s="69"/>
      <c r="Y88" s="69"/>
      <c r="Z88" s="69"/>
      <c r="AA88" s="69"/>
      <c r="AB88" s="69"/>
      <c r="AC88" s="215"/>
      <c r="AD88" s="215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</row>
    <row r="89" spans="1:52" ht="20.25" hidden="1" customHeight="1">
      <c r="A89" s="59"/>
      <c r="B89" s="190">
        <v>299581408</v>
      </c>
      <c r="C89" s="190">
        <v>273009505</v>
      </c>
      <c r="D89" s="190">
        <v>235740991</v>
      </c>
      <c r="E89" s="190">
        <v>1427173574</v>
      </c>
      <c r="F89" s="190">
        <v>239625661</v>
      </c>
      <c r="G89" s="190">
        <v>212999959</v>
      </c>
      <c r="H89" s="190">
        <v>192135058</v>
      </c>
      <c r="I89" s="190">
        <v>208492360</v>
      </c>
      <c r="J89" s="190">
        <v>245067286</v>
      </c>
      <c r="K89" s="190">
        <v>296985135</v>
      </c>
      <c r="L89" s="190">
        <v>294347340</v>
      </c>
      <c r="M89" s="190">
        <v>319726989</v>
      </c>
      <c r="N89" s="190">
        <v>277994046</v>
      </c>
      <c r="O89" s="190">
        <v>327820407</v>
      </c>
      <c r="P89" s="190">
        <v>267768909</v>
      </c>
      <c r="Q89" s="190">
        <v>359117688</v>
      </c>
      <c r="R89" s="190">
        <v>288340901</v>
      </c>
      <c r="S89" s="190">
        <v>258878195</v>
      </c>
      <c r="T89" s="190">
        <v>257994109</v>
      </c>
      <c r="U89" s="190">
        <v>393701179</v>
      </c>
      <c r="V89" s="190">
        <v>841434112</v>
      </c>
      <c r="W89" s="190">
        <v>732997686</v>
      </c>
      <c r="X89" s="190">
        <v>624462313</v>
      </c>
      <c r="Y89" s="190">
        <v>628746614</v>
      </c>
      <c r="Z89" s="190">
        <v>514748352</v>
      </c>
      <c r="AA89" s="190">
        <v>586289395</v>
      </c>
      <c r="AB89" s="190">
        <v>491768035</v>
      </c>
      <c r="AC89" s="190">
        <v>677784425</v>
      </c>
      <c r="AD89" s="190">
        <v>777242768</v>
      </c>
      <c r="AE89" s="190">
        <v>656148303</v>
      </c>
      <c r="AF89" s="190">
        <v>528105031</v>
      </c>
      <c r="AG89" s="190">
        <v>591071191</v>
      </c>
      <c r="AH89" s="190">
        <v>517777125</v>
      </c>
      <c r="AI89" s="190">
        <v>479337695</v>
      </c>
      <c r="AJ89" s="190">
        <v>461495498</v>
      </c>
      <c r="AK89" s="190">
        <v>503036622</v>
      </c>
      <c r="AL89" s="190">
        <v>558659890</v>
      </c>
      <c r="AM89" s="190">
        <v>592460142</v>
      </c>
      <c r="AN89" s="190">
        <v>590664483</v>
      </c>
      <c r="AO89" s="190">
        <v>618974287</v>
      </c>
      <c r="AP89" s="190">
        <v>597909989</v>
      </c>
      <c r="AQ89" s="190">
        <v>650974989</v>
      </c>
      <c r="AR89" s="190">
        <v>773342245</v>
      </c>
      <c r="AS89" s="69">
        <v>953702389</v>
      </c>
      <c r="AT89" s="64">
        <v>895805293</v>
      </c>
      <c r="AU89" s="69">
        <v>844513406</v>
      </c>
      <c r="AV89" s="69">
        <v>716094646</v>
      </c>
      <c r="AW89" s="69">
        <v>741327347</v>
      </c>
      <c r="AX89" s="64">
        <v>581661930</v>
      </c>
      <c r="AY89" s="64">
        <v>600684003</v>
      </c>
      <c r="AZ89" s="64">
        <v>441439382</v>
      </c>
    </row>
    <row r="90" spans="1:52" ht="12.6" customHeight="1">
      <c r="A90" s="28" t="s">
        <v>95</v>
      </c>
      <c r="B90" s="208">
        <f>B89/1000000</f>
        <v>299.58140800000001</v>
      </c>
      <c r="C90" s="208">
        <f t="shared" ref="C90:AY90" si="70">C89/1000000</f>
        <v>273.00950499999999</v>
      </c>
      <c r="D90" s="208">
        <f t="shared" si="70"/>
        <v>235.74099100000001</v>
      </c>
      <c r="E90" s="208">
        <f t="shared" si="70"/>
        <v>1427.1735739999999</v>
      </c>
      <c r="F90" s="208">
        <f t="shared" si="70"/>
        <v>239.62566100000001</v>
      </c>
      <c r="G90" s="208">
        <f t="shared" si="70"/>
        <v>212.99995899999999</v>
      </c>
      <c r="H90" s="208">
        <f t="shared" si="70"/>
        <v>192.13505799999999</v>
      </c>
      <c r="I90" s="208">
        <f t="shared" si="70"/>
        <v>208.49235999999999</v>
      </c>
      <c r="J90" s="208">
        <f t="shared" si="70"/>
        <v>245.067286</v>
      </c>
      <c r="K90" s="208">
        <f t="shared" si="70"/>
        <v>296.98513500000001</v>
      </c>
      <c r="L90" s="208">
        <f t="shared" si="70"/>
        <v>294.34733999999997</v>
      </c>
      <c r="M90" s="208">
        <f t="shared" si="70"/>
        <v>319.726989</v>
      </c>
      <c r="N90" s="208">
        <f t="shared" si="70"/>
        <v>277.99404600000003</v>
      </c>
      <c r="O90" s="208">
        <f t="shared" si="70"/>
        <v>327.82040699999999</v>
      </c>
      <c r="P90" s="208">
        <f t="shared" si="70"/>
        <v>267.76890900000001</v>
      </c>
      <c r="Q90" s="208">
        <f t="shared" si="70"/>
        <v>359.11768799999999</v>
      </c>
      <c r="R90" s="208">
        <f t="shared" si="70"/>
        <v>288.34090099999997</v>
      </c>
      <c r="S90" s="208">
        <f t="shared" si="70"/>
        <v>258.87819500000001</v>
      </c>
      <c r="T90" s="208">
        <f t="shared" si="70"/>
        <v>257.99410899999998</v>
      </c>
      <c r="U90" s="208">
        <f t="shared" si="70"/>
        <v>393.70117900000002</v>
      </c>
      <c r="V90" s="208">
        <f t="shared" si="70"/>
        <v>841.43411200000003</v>
      </c>
      <c r="W90" s="208">
        <f t="shared" si="70"/>
        <v>732.99768600000004</v>
      </c>
      <c r="X90" s="208">
        <f t="shared" si="70"/>
        <v>624.46231299999999</v>
      </c>
      <c r="Y90" s="208">
        <f t="shared" si="70"/>
        <v>628.74661400000002</v>
      </c>
      <c r="Z90" s="208">
        <f t="shared" si="70"/>
        <v>514.74835199999995</v>
      </c>
      <c r="AA90" s="208">
        <f t="shared" si="70"/>
        <v>586.28939500000001</v>
      </c>
      <c r="AB90" s="208">
        <f t="shared" si="70"/>
        <v>491.768035</v>
      </c>
      <c r="AC90" s="208">
        <f t="shared" si="70"/>
        <v>677.78442500000006</v>
      </c>
      <c r="AD90" s="208">
        <f t="shared" si="70"/>
        <v>777.24276799999996</v>
      </c>
      <c r="AE90" s="208">
        <f t="shared" si="70"/>
        <v>656.14830300000006</v>
      </c>
      <c r="AF90" s="208">
        <f t="shared" si="70"/>
        <v>528.10503100000005</v>
      </c>
      <c r="AG90" s="208">
        <f t="shared" si="70"/>
        <v>591.071191</v>
      </c>
      <c r="AH90" s="208">
        <f t="shared" si="70"/>
        <v>517.77712499999996</v>
      </c>
      <c r="AI90" s="208">
        <f t="shared" si="70"/>
        <v>479.337695</v>
      </c>
      <c r="AJ90" s="208">
        <f t="shared" si="70"/>
        <v>461.495498</v>
      </c>
      <c r="AK90" s="208">
        <f t="shared" si="70"/>
        <v>503.03662200000002</v>
      </c>
      <c r="AL90" s="208">
        <f t="shared" si="70"/>
        <v>558.65989000000002</v>
      </c>
      <c r="AM90" s="208">
        <f t="shared" si="70"/>
        <v>592.46014200000002</v>
      </c>
      <c r="AN90" s="208">
        <f t="shared" si="70"/>
        <v>590.66448300000002</v>
      </c>
      <c r="AO90" s="208">
        <f t="shared" si="70"/>
        <v>618.974287</v>
      </c>
      <c r="AP90" s="208">
        <f t="shared" si="70"/>
        <v>597.909989</v>
      </c>
      <c r="AQ90" s="208">
        <f t="shared" si="70"/>
        <v>650.97498900000005</v>
      </c>
      <c r="AR90" s="208">
        <f t="shared" si="70"/>
        <v>773.34224500000005</v>
      </c>
      <c r="AS90" s="208">
        <f t="shared" si="70"/>
        <v>953.70238900000004</v>
      </c>
      <c r="AT90" s="208">
        <f t="shared" si="70"/>
        <v>895.80529300000001</v>
      </c>
      <c r="AU90" s="208">
        <f t="shared" si="70"/>
        <v>844.51340600000003</v>
      </c>
      <c r="AV90" s="208">
        <f t="shared" si="70"/>
        <v>716.09464600000001</v>
      </c>
      <c r="AW90" s="208">
        <f t="shared" si="70"/>
        <v>741.32734700000003</v>
      </c>
      <c r="AX90" s="208">
        <f t="shared" si="70"/>
        <v>581.66192999999998</v>
      </c>
      <c r="AY90" s="208">
        <f t="shared" si="70"/>
        <v>600.68400299999996</v>
      </c>
      <c r="AZ90" s="209">
        <f t="shared" ref="AZ90" si="71">AZ89/1000000</f>
        <v>441.43938200000002</v>
      </c>
    </row>
    <row r="91" spans="1:52" s="69" customFormat="1" ht="12.6" customHeight="1">
      <c r="A91" s="59" t="s">
        <v>118</v>
      </c>
      <c r="B91" s="76"/>
      <c r="C91" s="76"/>
      <c r="D91" s="76"/>
      <c r="E91" s="76"/>
      <c r="F91" s="76">
        <f>F90/B90*100-100</f>
        <v>-20.01317351442583</v>
      </c>
      <c r="G91" s="76">
        <f>G90/C90*100-100</f>
        <v>-21.980753380729368</v>
      </c>
      <c r="H91" s="76">
        <f>H90/D90*100-100</f>
        <v>-18.497391062549667</v>
      </c>
      <c r="I91" s="76">
        <f t="shared" ref="I91:O91" si="72">I90/E90*100-100</f>
        <v>-85.391240154787226</v>
      </c>
      <c r="J91" s="76">
        <f t="shared" si="72"/>
        <v>2.2708857545936922</v>
      </c>
      <c r="K91" s="76">
        <f t="shared" si="72"/>
        <v>39.429667683644965</v>
      </c>
      <c r="L91" s="76">
        <f t="shared" si="72"/>
        <v>53.198142527429837</v>
      </c>
      <c r="M91" s="76">
        <f t="shared" si="72"/>
        <v>53.351896923225382</v>
      </c>
      <c r="N91" s="76">
        <f t="shared" si="72"/>
        <v>13.435803912236594</v>
      </c>
      <c r="O91" s="76">
        <f t="shared" si="72"/>
        <v>10.382766127334946</v>
      </c>
      <c r="P91" s="76">
        <f>P90/L90*100-100</f>
        <v>-9.0296148081378931</v>
      </c>
      <c r="Q91" s="76">
        <f t="shared" ref="Q91:AW91" si="73">Q90/M90*100-100</f>
        <v>12.320104450112581</v>
      </c>
      <c r="R91" s="76">
        <f t="shared" si="73"/>
        <v>3.7219700021920374</v>
      </c>
      <c r="S91" s="76">
        <f t="shared" si="73"/>
        <v>-21.030482095643293</v>
      </c>
      <c r="T91" s="76">
        <f t="shared" si="73"/>
        <v>-3.6504611519330723</v>
      </c>
      <c r="U91" s="76">
        <f t="shared" si="73"/>
        <v>9.6301274361066902</v>
      </c>
      <c r="V91" s="76">
        <f t="shared" si="73"/>
        <v>191.81920049559676</v>
      </c>
      <c r="W91" s="76">
        <f t="shared" si="73"/>
        <v>183.14384917586437</v>
      </c>
      <c r="X91" s="76">
        <f t="shared" si="73"/>
        <v>142.04518289989329</v>
      </c>
      <c r="Y91" s="76">
        <f t="shared" si="73"/>
        <v>59.70148110732481</v>
      </c>
      <c r="Z91" s="76">
        <f t="shared" si="73"/>
        <v>-38.824877116462808</v>
      </c>
      <c r="AA91" s="76">
        <f t="shared" si="73"/>
        <v>-20.014836854478148</v>
      </c>
      <c r="AB91" s="76">
        <f t="shared" si="73"/>
        <v>-21.249365291961183</v>
      </c>
      <c r="AC91" s="76">
        <f t="shared" si="73"/>
        <v>7.7992962360509779</v>
      </c>
      <c r="AD91" s="76">
        <f t="shared" si="73"/>
        <v>50.994707409961734</v>
      </c>
      <c r="AE91" s="76">
        <f t="shared" si="73"/>
        <v>11.915430945156373</v>
      </c>
      <c r="AF91" s="76">
        <f t="shared" si="73"/>
        <v>7.3890520354784854</v>
      </c>
      <c r="AG91" s="76">
        <f t="shared" si="73"/>
        <v>-12.793630364108779</v>
      </c>
      <c r="AH91" s="76">
        <f t="shared" si="73"/>
        <v>-33.382831424428261</v>
      </c>
      <c r="AI91" s="76">
        <f t="shared" si="73"/>
        <v>-26.946744690430151</v>
      </c>
      <c r="AJ91" s="76">
        <f t="shared" si="73"/>
        <v>-12.612932861834452</v>
      </c>
      <c r="AK91" s="76">
        <f t="shared" si="73"/>
        <v>-14.894072040807686</v>
      </c>
      <c r="AL91" s="76">
        <f t="shared" si="73"/>
        <v>7.8958229373304505</v>
      </c>
      <c r="AM91" s="76">
        <f t="shared" si="73"/>
        <v>23.599739427962163</v>
      </c>
      <c r="AN91" s="76">
        <f t="shared" si="73"/>
        <v>27.989218867742878</v>
      </c>
      <c r="AO91" s="76">
        <f t="shared" si="73"/>
        <v>23.04755954726491</v>
      </c>
      <c r="AP91" s="76">
        <f t="shared" si="73"/>
        <v>7.0257592683090166</v>
      </c>
      <c r="AQ91" s="76">
        <f t="shared" si="73"/>
        <v>9.8765879511266945</v>
      </c>
      <c r="AR91" s="76">
        <f t="shared" si="73"/>
        <v>30.927500680619033</v>
      </c>
      <c r="AS91" s="76">
        <f t="shared" si="73"/>
        <v>54.077868665972545</v>
      </c>
      <c r="AT91" s="76">
        <f t="shared" si="73"/>
        <v>49.822767553729562</v>
      </c>
      <c r="AU91" s="76">
        <f t="shared" si="73"/>
        <v>29.730545761413282</v>
      </c>
      <c r="AV91" s="76">
        <f t="shared" si="73"/>
        <v>-7.4026214616013846</v>
      </c>
      <c r="AW91" s="76">
        <f t="shared" si="73"/>
        <v>-22.268481703467771</v>
      </c>
      <c r="AX91" s="76">
        <f>AX90/AT90*100-100</f>
        <v>-35.068263768341012</v>
      </c>
      <c r="AY91" s="76">
        <f>AY90/AU90*100-100</f>
        <v>-28.872176719477679</v>
      </c>
      <c r="AZ91" s="76">
        <f>AZ90/AV90*100-100</f>
        <v>-38.354603757224567</v>
      </c>
    </row>
    <row r="92" spans="1:52" s="69" customFormat="1" ht="12.6" customHeight="1">
      <c r="A92" s="59" t="s">
        <v>119</v>
      </c>
      <c r="B92" s="76"/>
      <c r="C92" s="76">
        <f t="shared" ref="C92:AW92" si="74">C90/B90*100-100</f>
        <v>-8.8696769193367402</v>
      </c>
      <c r="D92" s="76">
        <f t="shared" si="74"/>
        <v>-13.650995045025994</v>
      </c>
      <c r="E92" s="76">
        <f t="shared" si="74"/>
        <v>505.39898807840325</v>
      </c>
      <c r="F92" s="76">
        <f t="shared" si="74"/>
        <v>-83.209774524594721</v>
      </c>
      <c r="G92" s="76">
        <f>G90/F90*100-100</f>
        <v>-11.111373418391963</v>
      </c>
      <c r="H92" s="76">
        <f t="shared" si="74"/>
        <v>-9.7957300545771488</v>
      </c>
      <c r="I92" s="76">
        <f t="shared" si="74"/>
        <v>8.5134395410544954</v>
      </c>
      <c r="J92" s="76">
        <f t="shared" si="74"/>
        <v>17.542573742270463</v>
      </c>
      <c r="K92" s="76">
        <f t="shared" si="74"/>
        <v>21.185140557683411</v>
      </c>
      <c r="L92" s="76">
        <f t="shared" si="74"/>
        <v>-0.88819091905055814</v>
      </c>
      <c r="M92" s="76">
        <f t="shared" si="74"/>
        <v>8.6223469863869013</v>
      </c>
      <c r="N92" s="76">
        <f t="shared" si="74"/>
        <v>-13.052680704411841</v>
      </c>
      <c r="O92" s="76">
        <f t="shared" si="74"/>
        <v>17.923535311975698</v>
      </c>
      <c r="P92" s="76">
        <f t="shared" si="74"/>
        <v>-18.318413594062804</v>
      </c>
      <c r="Q92" s="76">
        <f t="shared" si="74"/>
        <v>34.114781787455371</v>
      </c>
      <c r="R92" s="76">
        <f t="shared" si="74"/>
        <v>-19.708521569675526</v>
      </c>
      <c r="S92" s="76">
        <f t="shared" si="74"/>
        <v>-10.218011353165608</v>
      </c>
      <c r="T92" s="76">
        <f t="shared" si="74"/>
        <v>-0.34150655291767862</v>
      </c>
      <c r="U92" s="76">
        <f t="shared" si="74"/>
        <v>52.600840587410488</v>
      </c>
      <c r="V92" s="76">
        <f t="shared" si="74"/>
        <v>113.72405186523457</v>
      </c>
      <c r="W92" s="76">
        <f t="shared" si="74"/>
        <v>-12.887096500313973</v>
      </c>
      <c r="X92" s="76">
        <f t="shared" si="74"/>
        <v>-14.807055339053292</v>
      </c>
      <c r="Y92" s="76">
        <f t="shared" si="74"/>
        <v>0.68607839269236592</v>
      </c>
      <c r="Z92" s="76">
        <f t="shared" si="74"/>
        <v>-18.131033943031312</v>
      </c>
      <c r="AA92" s="76">
        <f t="shared" si="74"/>
        <v>13.898255860758951</v>
      </c>
      <c r="AB92" s="76">
        <f t="shared" si="74"/>
        <v>-16.121963113455266</v>
      </c>
      <c r="AC92" s="76">
        <f>AC90/AB90*100-100</f>
        <v>37.826043329554778</v>
      </c>
      <c r="AD92" s="76">
        <f t="shared" si="74"/>
        <v>14.674037840276412</v>
      </c>
      <c r="AE92" s="76">
        <f t="shared" si="74"/>
        <v>-15.580005370985944</v>
      </c>
      <c r="AF92" s="76">
        <f t="shared" si="74"/>
        <v>-19.514379815442425</v>
      </c>
      <c r="AG92" s="76">
        <f t="shared" si="74"/>
        <v>11.923037332321854</v>
      </c>
      <c r="AH92" s="76">
        <f t="shared" si="74"/>
        <v>-12.400209503697511</v>
      </c>
      <c r="AI92" s="76">
        <f t="shared" si="74"/>
        <v>-7.4239336084999792</v>
      </c>
      <c r="AJ92" s="76">
        <f t="shared" si="74"/>
        <v>-3.7222603575961131</v>
      </c>
      <c r="AK92" s="76">
        <f t="shared" si="74"/>
        <v>9.0014147873659311</v>
      </c>
      <c r="AL92" s="76">
        <f t="shared" si="74"/>
        <v>11.057498712290581</v>
      </c>
      <c r="AM92" s="76">
        <f t="shared" si="74"/>
        <v>6.0502378289588563</v>
      </c>
      <c r="AN92" s="76">
        <f t="shared" si="74"/>
        <v>-0.30308519893647201</v>
      </c>
      <c r="AO92" s="76">
        <f t="shared" si="74"/>
        <v>4.7928739267026401</v>
      </c>
      <c r="AP92" s="76">
        <f t="shared" si="74"/>
        <v>-3.403097421395799</v>
      </c>
      <c r="AQ92" s="76">
        <f t="shared" si="74"/>
        <v>8.8750816972887208</v>
      </c>
      <c r="AR92" s="76">
        <f t="shared" si="74"/>
        <v>18.797535706859534</v>
      </c>
      <c r="AS92" s="76">
        <f t="shared" si="74"/>
        <v>23.322163656014936</v>
      </c>
      <c r="AT92" s="76">
        <f t="shared" si="74"/>
        <v>-6.0707718327839899</v>
      </c>
      <c r="AU92" s="76">
        <f t="shared" si="74"/>
        <v>-5.7257852125684963</v>
      </c>
      <c r="AV92" s="76">
        <f t="shared" si="74"/>
        <v>-15.20624291901413</v>
      </c>
      <c r="AW92" s="76">
        <f t="shared" si="74"/>
        <v>3.5236544695517864</v>
      </c>
      <c r="AX92" s="76">
        <f>AX90/AW90*100-100</f>
        <v>-21.537775133499835</v>
      </c>
      <c r="AY92" s="76">
        <f>AY90/AX90*100-100</f>
        <v>3.2702970606998321</v>
      </c>
      <c r="AZ92" s="76">
        <f>AZ90/AY90*100-100</f>
        <v>-26.510548009383214</v>
      </c>
    </row>
    <row r="93" spans="1:52" ht="12.6" customHeight="1">
      <c r="A93" s="191"/>
      <c r="B93" s="69"/>
      <c r="C93" s="69"/>
      <c r="D93" s="69"/>
      <c r="E93" s="69"/>
      <c r="F93" s="194"/>
      <c r="G93" s="194"/>
      <c r="H93" s="69"/>
      <c r="I93" s="69"/>
      <c r="J93" s="194"/>
      <c r="K93" s="194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</row>
    <row r="94" spans="1:52" ht="12.6" customHeight="1">
      <c r="A94" s="28" t="s">
        <v>96</v>
      </c>
      <c r="B94" s="208">
        <f t="shared" ref="B94:AY94" si="75">B85-B90</f>
        <v>-11.312897000000021</v>
      </c>
      <c r="C94" s="208">
        <f t="shared" si="75"/>
        <v>111.980752</v>
      </c>
      <c r="D94" s="208">
        <f t="shared" si="75"/>
        <v>65.155827999999985</v>
      </c>
      <c r="E94" s="208">
        <f t="shared" si="75"/>
        <v>-1098.9639969999998</v>
      </c>
      <c r="F94" s="208">
        <f t="shared" si="75"/>
        <v>-15.950049000000007</v>
      </c>
      <c r="G94" s="208">
        <f t="shared" si="75"/>
        <v>24.196695000000005</v>
      </c>
      <c r="H94" s="208">
        <f t="shared" si="75"/>
        <v>22.33254100000002</v>
      </c>
      <c r="I94" s="208">
        <f t="shared" si="75"/>
        <v>8.7166400000000124</v>
      </c>
      <c r="J94" s="208">
        <f t="shared" si="75"/>
        <v>9.4182910000000106</v>
      </c>
      <c r="K94" s="208">
        <f t="shared" si="75"/>
        <v>-36.184634000000017</v>
      </c>
      <c r="L94" s="208">
        <f t="shared" si="75"/>
        <v>-25.866622999999947</v>
      </c>
      <c r="M94" s="208">
        <f t="shared" si="75"/>
        <v>-7.2809700000000248</v>
      </c>
      <c r="N94" s="208">
        <f t="shared" si="75"/>
        <v>62.832840999999974</v>
      </c>
      <c r="O94" s="208">
        <f t="shared" si="75"/>
        <v>-4.4524569999999812</v>
      </c>
      <c r="P94" s="208">
        <f t="shared" si="75"/>
        <v>51.688159999999982</v>
      </c>
      <c r="Q94" s="208">
        <f t="shared" si="75"/>
        <v>-23.371557999999993</v>
      </c>
      <c r="R94" s="208">
        <f t="shared" si="75"/>
        <v>106.499618</v>
      </c>
      <c r="S94" s="208">
        <f t="shared" si="75"/>
        <v>75.074859000000004</v>
      </c>
      <c r="T94" s="208">
        <f t="shared" si="75"/>
        <v>49.339217000000019</v>
      </c>
      <c r="U94" s="208">
        <f t="shared" si="75"/>
        <v>-81.989676000000031</v>
      </c>
      <c r="V94" s="208">
        <f t="shared" si="75"/>
        <v>-513.08436400000005</v>
      </c>
      <c r="W94" s="208">
        <f t="shared" si="75"/>
        <v>-409.88206800000006</v>
      </c>
      <c r="X94" s="208">
        <f t="shared" si="75"/>
        <v>-306.111625</v>
      </c>
      <c r="Y94" s="208">
        <f t="shared" si="75"/>
        <v>-292.87628900000004</v>
      </c>
      <c r="Z94" s="208">
        <f t="shared" si="75"/>
        <v>-181.88833799999998</v>
      </c>
      <c r="AA94" s="208">
        <f t="shared" si="75"/>
        <v>-231.79940700000003</v>
      </c>
      <c r="AB94" s="208">
        <f t="shared" si="75"/>
        <v>-155.17409199999997</v>
      </c>
      <c r="AC94" s="208">
        <f t="shared" si="75"/>
        <v>-330.82309100000003</v>
      </c>
      <c r="AD94" s="208">
        <f t="shared" si="75"/>
        <v>-421.86322599999994</v>
      </c>
      <c r="AE94" s="208">
        <f t="shared" si="75"/>
        <v>-287.19773300000003</v>
      </c>
      <c r="AF94" s="208">
        <f t="shared" si="75"/>
        <v>-194.43060600000007</v>
      </c>
      <c r="AG94" s="208">
        <f t="shared" si="75"/>
        <v>-217.987863</v>
      </c>
      <c r="AH94" s="208">
        <f t="shared" si="75"/>
        <v>-165.13579699999997</v>
      </c>
      <c r="AI94" s="208">
        <f t="shared" si="75"/>
        <v>-126.27983499999999</v>
      </c>
      <c r="AJ94" s="208">
        <f t="shared" si="75"/>
        <v>-144.17499600000002</v>
      </c>
      <c r="AK94" s="208">
        <f t="shared" si="75"/>
        <v>-169.37867500000004</v>
      </c>
      <c r="AL94" s="208">
        <f t="shared" si="75"/>
        <v>-199.37341300000003</v>
      </c>
      <c r="AM94" s="208">
        <f t="shared" si="75"/>
        <v>-206.64233400000001</v>
      </c>
      <c r="AN94" s="208">
        <f t="shared" si="75"/>
        <v>-225.02720500000004</v>
      </c>
      <c r="AO94" s="208">
        <f t="shared" si="75"/>
        <v>-261.11107600000003</v>
      </c>
      <c r="AP94" s="208">
        <f t="shared" si="75"/>
        <v>-221.31334299999997</v>
      </c>
      <c r="AQ94" s="208">
        <f t="shared" si="75"/>
        <v>-279.97783200000003</v>
      </c>
      <c r="AR94" s="208">
        <f t="shared" si="75"/>
        <v>-412.23632300000003</v>
      </c>
      <c r="AS94" s="208">
        <f t="shared" si="75"/>
        <v>-595.76950099999999</v>
      </c>
      <c r="AT94" s="208">
        <f t="shared" si="75"/>
        <v>-530.84545800000001</v>
      </c>
      <c r="AU94" s="208">
        <f t="shared" si="75"/>
        <v>-463.06616200000002</v>
      </c>
      <c r="AV94" s="208">
        <f t="shared" si="75"/>
        <v>-353.497139</v>
      </c>
      <c r="AW94" s="208">
        <f t="shared" si="75"/>
        <v>-192.09413300000006</v>
      </c>
      <c r="AX94" s="208">
        <f t="shared" si="75"/>
        <v>-13.083212000000003</v>
      </c>
      <c r="AY94" s="208">
        <f t="shared" si="75"/>
        <v>-10.390466999999944</v>
      </c>
      <c r="AZ94" s="209">
        <f t="shared" ref="AZ94" si="76">AZ85-AZ90</f>
        <v>-31.883666000000005</v>
      </c>
    </row>
    <row r="95" spans="1:52" s="69" customFormat="1" ht="12.6" customHeight="1">
      <c r="A95" s="59" t="s">
        <v>122</v>
      </c>
      <c r="B95" s="216"/>
      <c r="C95" s="216"/>
      <c r="D95" s="216"/>
      <c r="E95" s="216"/>
      <c r="F95" s="216">
        <f>F94-B94</f>
        <v>-4.6371519999999862</v>
      </c>
      <c r="G95" s="216">
        <f>G94-C94</f>
        <v>-87.78405699999999</v>
      </c>
      <c r="H95" s="216">
        <f t="shared" ref="H95:P95" si="77">H94-D94</f>
        <v>-42.823286999999965</v>
      </c>
      <c r="I95" s="216">
        <f t="shared" si="77"/>
        <v>1107.6806369999999</v>
      </c>
      <c r="J95" s="216">
        <f t="shared" si="77"/>
        <v>25.368340000000018</v>
      </c>
      <c r="K95" s="216">
        <f t="shared" si="77"/>
        <v>-60.381329000000022</v>
      </c>
      <c r="L95" s="216">
        <f t="shared" si="77"/>
        <v>-48.199163999999968</v>
      </c>
      <c r="M95" s="216">
        <f t="shared" si="77"/>
        <v>-15.997610000000037</v>
      </c>
      <c r="N95" s="216">
        <f t="shared" si="77"/>
        <v>53.414549999999963</v>
      </c>
      <c r="O95" s="216">
        <f t="shared" si="77"/>
        <v>31.732177000000036</v>
      </c>
      <c r="P95" s="216">
        <f t="shared" si="77"/>
        <v>77.554782999999929</v>
      </c>
      <c r="Q95" s="181">
        <f>Q94-M94</f>
        <v>-16.090587999999968</v>
      </c>
      <c r="R95" s="181">
        <f>R94-N94</f>
        <v>43.666777000000025</v>
      </c>
      <c r="S95" s="181">
        <f t="shared" ref="S95:AW95" si="78">S94-O94</f>
        <v>79.527315999999985</v>
      </c>
      <c r="T95" s="181">
        <f t="shared" si="78"/>
        <v>-2.3489429999999629</v>
      </c>
      <c r="U95" s="181">
        <f t="shared" si="78"/>
        <v>-58.618118000000038</v>
      </c>
      <c r="V95" s="181">
        <f t="shared" si="78"/>
        <v>-619.58398200000011</v>
      </c>
      <c r="W95" s="181">
        <f t="shared" si="78"/>
        <v>-484.95692700000006</v>
      </c>
      <c r="X95" s="181">
        <f t="shared" si="78"/>
        <v>-355.45084200000002</v>
      </c>
      <c r="Y95" s="181">
        <f t="shared" si="78"/>
        <v>-210.88661300000001</v>
      </c>
      <c r="Z95" s="181">
        <f t="shared" si="78"/>
        <v>331.19602600000007</v>
      </c>
      <c r="AA95" s="181">
        <f t="shared" si="78"/>
        <v>178.08266100000003</v>
      </c>
      <c r="AB95" s="181">
        <f t="shared" si="78"/>
        <v>150.93753300000003</v>
      </c>
      <c r="AC95" s="181">
        <f t="shared" si="78"/>
        <v>-37.946801999999991</v>
      </c>
      <c r="AD95" s="181">
        <f t="shared" si="78"/>
        <v>-239.97488799999996</v>
      </c>
      <c r="AE95" s="181">
        <f t="shared" si="78"/>
        <v>-55.398325999999997</v>
      </c>
      <c r="AF95" s="181">
        <f t="shared" si="78"/>
        <v>-39.256514000000095</v>
      </c>
      <c r="AG95" s="181">
        <f t="shared" si="78"/>
        <v>112.83522800000003</v>
      </c>
      <c r="AH95" s="181">
        <f t="shared" si="78"/>
        <v>256.72742899999997</v>
      </c>
      <c r="AI95" s="181">
        <f t="shared" si="78"/>
        <v>160.91789800000004</v>
      </c>
      <c r="AJ95" s="181">
        <f t="shared" si="78"/>
        <v>50.255610000000047</v>
      </c>
      <c r="AK95" s="181">
        <f t="shared" si="78"/>
        <v>48.609187999999961</v>
      </c>
      <c r="AL95" s="181">
        <f t="shared" si="78"/>
        <v>-34.23761600000006</v>
      </c>
      <c r="AM95" s="181">
        <f t="shared" si="78"/>
        <v>-80.362499000000014</v>
      </c>
      <c r="AN95" s="181">
        <f t="shared" si="78"/>
        <v>-80.852209000000016</v>
      </c>
      <c r="AO95" s="181">
        <f t="shared" si="78"/>
        <v>-91.732400999999982</v>
      </c>
      <c r="AP95" s="181">
        <f t="shared" si="78"/>
        <v>-21.939929999999947</v>
      </c>
      <c r="AQ95" s="181">
        <f t="shared" si="78"/>
        <v>-73.33549800000003</v>
      </c>
      <c r="AR95" s="181">
        <f t="shared" si="78"/>
        <v>-187.20911799999999</v>
      </c>
      <c r="AS95" s="181">
        <f t="shared" si="78"/>
        <v>-334.65842499999997</v>
      </c>
      <c r="AT95" s="181">
        <f t="shared" si="78"/>
        <v>-309.53211500000003</v>
      </c>
      <c r="AU95" s="181">
        <f t="shared" si="78"/>
        <v>-183.08832999999998</v>
      </c>
      <c r="AV95" s="181">
        <f t="shared" si="78"/>
        <v>58.739184000000023</v>
      </c>
      <c r="AW95" s="181">
        <f t="shared" si="78"/>
        <v>403.67536799999993</v>
      </c>
      <c r="AX95" s="181">
        <f>AX94-AT94</f>
        <v>517.762246</v>
      </c>
      <c r="AY95" s="181">
        <f>AY94-AU94</f>
        <v>452.67569500000008</v>
      </c>
      <c r="AZ95" s="181">
        <f>AZ94-AV94</f>
        <v>321.613473</v>
      </c>
    </row>
    <row r="96" spans="1:52" s="69" customFormat="1" ht="12.6" customHeight="1">
      <c r="A96" s="59" t="s">
        <v>123</v>
      </c>
      <c r="B96" s="181"/>
      <c r="C96" s="181">
        <f t="shared" ref="C96:AW96" si="79">C94-B94</f>
        <v>123.29364900000002</v>
      </c>
      <c r="D96" s="181">
        <f t="shared" si="79"/>
        <v>-46.82492400000001</v>
      </c>
      <c r="E96" s="181">
        <f t="shared" si="79"/>
        <v>-1164.1198249999998</v>
      </c>
      <c r="F96" s="181">
        <f t="shared" si="79"/>
        <v>1083.0139479999998</v>
      </c>
      <c r="G96" s="181">
        <f t="shared" si="79"/>
        <v>40.146744000000012</v>
      </c>
      <c r="H96" s="181">
        <f>H94-G94</f>
        <v>-1.864153999999985</v>
      </c>
      <c r="I96" s="181">
        <f t="shared" si="79"/>
        <v>-13.615901000000008</v>
      </c>
      <c r="J96" s="181">
        <f t="shared" si="79"/>
        <v>0.70165099999999825</v>
      </c>
      <c r="K96" s="181">
        <f t="shared" si="79"/>
        <v>-45.602925000000027</v>
      </c>
      <c r="L96" s="181">
        <f t="shared" si="79"/>
        <v>10.31801100000007</v>
      </c>
      <c r="M96" s="181">
        <f t="shared" si="79"/>
        <v>18.585652999999922</v>
      </c>
      <c r="N96" s="181">
        <f t="shared" si="79"/>
        <v>70.113810999999998</v>
      </c>
      <c r="O96" s="181">
        <f t="shared" si="79"/>
        <v>-67.285297999999955</v>
      </c>
      <c r="P96" s="181">
        <f t="shared" si="79"/>
        <v>56.140616999999963</v>
      </c>
      <c r="Q96" s="181">
        <f t="shared" si="79"/>
        <v>-75.059717999999975</v>
      </c>
      <c r="R96" s="181">
        <f t="shared" si="79"/>
        <v>129.87117599999999</v>
      </c>
      <c r="S96" s="181">
        <f t="shared" si="79"/>
        <v>-31.424758999999995</v>
      </c>
      <c r="T96" s="181">
        <f t="shared" si="79"/>
        <v>-25.735641999999984</v>
      </c>
      <c r="U96" s="181">
        <f t="shared" si="79"/>
        <v>-131.32889300000005</v>
      </c>
      <c r="V96" s="181">
        <f t="shared" si="79"/>
        <v>-431.09468800000002</v>
      </c>
      <c r="W96" s="181">
        <f t="shared" si="79"/>
        <v>103.20229599999999</v>
      </c>
      <c r="X96" s="181">
        <f t="shared" si="79"/>
        <v>103.77044300000006</v>
      </c>
      <c r="Y96" s="181">
        <f t="shared" si="79"/>
        <v>13.235335999999961</v>
      </c>
      <c r="Z96" s="181">
        <f t="shared" si="79"/>
        <v>110.98795100000007</v>
      </c>
      <c r="AA96" s="181">
        <f t="shared" si="79"/>
        <v>-49.911069000000055</v>
      </c>
      <c r="AB96" s="181">
        <f t="shared" si="79"/>
        <v>76.625315000000057</v>
      </c>
      <c r="AC96" s="181">
        <f t="shared" si="79"/>
        <v>-175.64899900000006</v>
      </c>
      <c r="AD96" s="181">
        <f t="shared" si="79"/>
        <v>-91.040134999999907</v>
      </c>
      <c r="AE96" s="181">
        <f t="shared" si="79"/>
        <v>134.66549299999991</v>
      </c>
      <c r="AF96" s="181">
        <f t="shared" si="79"/>
        <v>92.767126999999959</v>
      </c>
      <c r="AG96" s="181">
        <f t="shared" si="79"/>
        <v>-23.557256999999936</v>
      </c>
      <c r="AH96" s="181">
        <f t="shared" si="79"/>
        <v>52.852066000000036</v>
      </c>
      <c r="AI96" s="181">
        <f t="shared" si="79"/>
        <v>38.855961999999977</v>
      </c>
      <c r="AJ96" s="181">
        <f t="shared" si="79"/>
        <v>-17.89516100000003</v>
      </c>
      <c r="AK96" s="181">
        <f t="shared" si="79"/>
        <v>-25.203679000000022</v>
      </c>
      <c r="AL96" s="181">
        <f t="shared" si="79"/>
        <v>-29.994737999999984</v>
      </c>
      <c r="AM96" s="181">
        <f t="shared" si="79"/>
        <v>-7.2689209999999775</v>
      </c>
      <c r="AN96" s="181">
        <f t="shared" si="79"/>
        <v>-18.384871000000032</v>
      </c>
      <c r="AO96" s="181">
        <f t="shared" si="79"/>
        <v>-36.083870999999988</v>
      </c>
      <c r="AP96" s="181">
        <f t="shared" si="79"/>
        <v>39.797733000000051</v>
      </c>
      <c r="AQ96" s="181">
        <f t="shared" si="79"/>
        <v>-58.66448900000006</v>
      </c>
      <c r="AR96" s="181">
        <f t="shared" si="79"/>
        <v>-132.25849099999999</v>
      </c>
      <c r="AS96" s="181">
        <f t="shared" si="79"/>
        <v>-183.53317799999996</v>
      </c>
      <c r="AT96" s="181">
        <f t="shared" si="79"/>
        <v>64.924042999999983</v>
      </c>
      <c r="AU96" s="181">
        <f t="shared" si="79"/>
        <v>67.779295999999988</v>
      </c>
      <c r="AV96" s="181">
        <f t="shared" si="79"/>
        <v>109.56902300000002</v>
      </c>
      <c r="AW96" s="181">
        <f t="shared" si="79"/>
        <v>161.40300599999995</v>
      </c>
      <c r="AX96" s="181">
        <f>AX94-AW94</f>
        <v>179.01092100000005</v>
      </c>
      <c r="AY96" s="181">
        <f>AY94-AX94</f>
        <v>2.692745000000059</v>
      </c>
      <c r="AZ96" s="181">
        <f>AZ94-AY94</f>
        <v>-21.493199000000061</v>
      </c>
    </row>
    <row r="97" spans="1:57" s="69" customFormat="1" ht="12.6" customHeight="1">
      <c r="A97" s="59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</row>
    <row r="98" spans="1:57" ht="5.25" hidden="1" customHeight="1">
      <c r="A98" s="217" t="s">
        <v>124</v>
      </c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9"/>
      <c r="AP98" s="219"/>
      <c r="AQ98" s="219"/>
      <c r="AR98" s="219"/>
      <c r="AS98" s="219"/>
      <c r="AT98" s="219"/>
    </row>
    <row r="99" spans="1:57" ht="5.25" hidden="1" customHeight="1">
      <c r="A99" s="220" t="s">
        <v>122</v>
      </c>
      <c r="B99" s="221"/>
      <c r="C99" s="221"/>
      <c r="D99" s="221"/>
      <c r="E99" s="221"/>
      <c r="F99" s="221">
        <f t="shared" ref="F99:AN99" si="80">F98-B98</f>
        <v>0</v>
      </c>
      <c r="G99" s="221">
        <f t="shared" si="80"/>
        <v>0</v>
      </c>
      <c r="H99" s="221">
        <f t="shared" si="80"/>
        <v>0</v>
      </c>
      <c r="I99" s="221">
        <f t="shared" si="80"/>
        <v>0</v>
      </c>
      <c r="J99" s="221">
        <f t="shared" si="80"/>
        <v>0</v>
      </c>
      <c r="K99" s="221">
        <f t="shared" si="80"/>
        <v>0</v>
      </c>
      <c r="L99" s="221">
        <f t="shared" si="80"/>
        <v>0</v>
      </c>
      <c r="M99" s="221">
        <f t="shared" si="80"/>
        <v>0</v>
      </c>
      <c r="N99" s="221">
        <f t="shared" si="80"/>
        <v>0</v>
      </c>
      <c r="O99" s="221">
        <f t="shared" si="80"/>
        <v>0</v>
      </c>
      <c r="P99" s="221">
        <f t="shared" si="80"/>
        <v>0</v>
      </c>
      <c r="Q99" s="218">
        <f t="shared" si="80"/>
        <v>0</v>
      </c>
      <c r="R99" s="218">
        <f t="shared" si="80"/>
        <v>0</v>
      </c>
      <c r="S99" s="218">
        <f t="shared" si="80"/>
        <v>0</v>
      </c>
      <c r="T99" s="218">
        <f t="shared" si="80"/>
        <v>0</v>
      </c>
      <c r="U99" s="218">
        <f t="shared" si="80"/>
        <v>0</v>
      </c>
      <c r="V99" s="218">
        <f t="shared" si="80"/>
        <v>0</v>
      </c>
      <c r="W99" s="218">
        <f t="shared" si="80"/>
        <v>0</v>
      </c>
      <c r="X99" s="218">
        <f t="shared" si="80"/>
        <v>0</v>
      </c>
      <c r="Y99" s="218">
        <f t="shared" si="80"/>
        <v>0</v>
      </c>
      <c r="Z99" s="218">
        <f t="shared" si="80"/>
        <v>0</v>
      </c>
      <c r="AA99" s="218">
        <f t="shared" si="80"/>
        <v>0</v>
      </c>
      <c r="AB99" s="218">
        <f t="shared" si="80"/>
        <v>0</v>
      </c>
      <c r="AC99" s="218">
        <f t="shared" si="80"/>
        <v>0</v>
      </c>
      <c r="AD99" s="218">
        <f t="shared" si="80"/>
        <v>0</v>
      </c>
      <c r="AE99" s="218">
        <f t="shared" si="80"/>
        <v>0</v>
      </c>
      <c r="AF99" s="218">
        <f t="shared" si="80"/>
        <v>0</v>
      </c>
      <c r="AG99" s="218">
        <f t="shared" si="80"/>
        <v>0</v>
      </c>
      <c r="AH99" s="218">
        <f t="shared" si="80"/>
        <v>0</v>
      </c>
      <c r="AI99" s="218">
        <f t="shared" si="80"/>
        <v>0</v>
      </c>
      <c r="AJ99" s="218">
        <f t="shared" si="80"/>
        <v>0</v>
      </c>
      <c r="AK99" s="218">
        <f t="shared" si="80"/>
        <v>0</v>
      </c>
      <c r="AL99" s="218">
        <f t="shared" si="80"/>
        <v>0</v>
      </c>
      <c r="AM99" s="218">
        <f t="shared" si="80"/>
        <v>0</v>
      </c>
      <c r="AN99" s="218">
        <f t="shared" si="80"/>
        <v>0</v>
      </c>
      <c r="AO99" s="219"/>
      <c r="AP99" s="219"/>
      <c r="AQ99" s="219"/>
      <c r="AR99" s="219"/>
      <c r="AS99" s="219"/>
      <c r="AT99" s="219"/>
    </row>
    <row r="100" spans="1:57" ht="5.25" hidden="1" customHeight="1">
      <c r="A100" s="220" t="s">
        <v>123</v>
      </c>
      <c r="B100" s="218"/>
      <c r="C100" s="218">
        <f t="shared" ref="C100:AN100" si="81">C98-B98</f>
        <v>0</v>
      </c>
      <c r="D100" s="218">
        <f t="shared" si="81"/>
        <v>0</v>
      </c>
      <c r="E100" s="218">
        <f t="shared" si="81"/>
        <v>0</v>
      </c>
      <c r="F100" s="218">
        <f t="shared" si="81"/>
        <v>0</v>
      </c>
      <c r="G100" s="218">
        <f t="shared" si="81"/>
        <v>0</v>
      </c>
      <c r="H100" s="218">
        <f t="shared" si="81"/>
        <v>0</v>
      </c>
      <c r="I100" s="218">
        <f t="shared" si="81"/>
        <v>0</v>
      </c>
      <c r="J100" s="218">
        <f t="shared" si="81"/>
        <v>0</v>
      </c>
      <c r="K100" s="218">
        <f t="shared" si="81"/>
        <v>0</v>
      </c>
      <c r="L100" s="218">
        <f t="shared" si="81"/>
        <v>0</v>
      </c>
      <c r="M100" s="218">
        <f t="shared" si="81"/>
        <v>0</v>
      </c>
      <c r="N100" s="218">
        <f t="shared" si="81"/>
        <v>0</v>
      </c>
      <c r="O100" s="218">
        <f t="shared" si="81"/>
        <v>0</v>
      </c>
      <c r="P100" s="218">
        <f t="shared" si="81"/>
        <v>0</v>
      </c>
      <c r="Q100" s="218">
        <f t="shared" si="81"/>
        <v>0</v>
      </c>
      <c r="R100" s="218">
        <f t="shared" si="81"/>
        <v>0</v>
      </c>
      <c r="S100" s="218">
        <f t="shared" si="81"/>
        <v>0</v>
      </c>
      <c r="T100" s="218">
        <f t="shared" si="81"/>
        <v>0</v>
      </c>
      <c r="U100" s="218">
        <f t="shared" si="81"/>
        <v>0</v>
      </c>
      <c r="V100" s="218">
        <f t="shared" si="81"/>
        <v>0</v>
      </c>
      <c r="W100" s="218">
        <f t="shared" si="81"/>
        <v>0</v>
      </c>
      <c r="X100" s="218">
        <f t="shared" si="81"/>
        <v>0</v>
      </c>
      <c r="Y100" s="218">
        <f t="shared" si="81"/>
        <v>0</v>
      </c>
      <c r="Z100" s="218">
        <f t="shared" si="81"/>
        <v>0</v>
      </c>
      <c r="AA100" s="218">
        <f t="shared" si="81"/>
        <v>0</v>
      </c>
      <c r="AB100" s="218">
        <f t="shared" si="81"/>
        <v>0</v>
      </c>
      <c r="AC100" s="218">
        <f t="shared" si="81"/>
        <v>0</v>
      </c>
      <c r="AD100" s="218">
        <f t="shared" si="81"/>
        <v>0</v>
      </c>
      <c r="AE100" s="218">
        <f t="shared" si="81"/>
        <v>0</v>
      </c>
      <c r="AF100" s="218">
        <f t="shared" si="81"/>
        <v>0</v>
      </c>
      <c r="AG100" s="218">
        <f t="shared" si="81"/>
        <v>0</v>
      </c>
      <c r="AH100" s="218">
        <f t="shared" si="81"/>
        <v>0</v>
      </c>
      <c r="AI100" s="218">
        <f t="shared" si="81"/>
        <v>0</v>
      </c>
      <c r="AJ100" s="218">
        <f t="shared" si="81"/>
        <v>0</v>
      </c>
      <c r="AK100" s="218">
        <f t="shared" si="81"/>
        <v>0</v>
      </c>
      <c r="AL100" s="218">
        <f t="shared" si="81"/>
        <v>0</v>
      </c>
      <c r="AM100" s="218">
        <f t="shared" si="81"/>
        <v>0</v>
      </c>
      <c r="AN100" s="218">
        <f t="shared" si="81"/>
        <v>0</v>
      </c>
      <c r="AO100" s="219"/>
      <c r="AP100" s="219"/>
      <c r="AQ100" s="219"/>
      <c r="AR100" s="219"/>
      <c r="AS100" s="219"/>
      <c r="AT100" s="219"/>
    </row>
    <row r="101" spans="1:57" ht="5.25" hidden="1" customHeight="1">
      <c r="A101" s="3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spans="1:57" ht="12.75">
      <c r="A102" s="20" t="s">
        <v>98</v>
      </c>
      <c r="B102" s="23"/>
      <c r="C102" s="23"/>
      <c r="D102" s="21"/>
      <c r="E102" s="21"/>
      <c r="F102" s="21"/>
      <c r="G102" s="23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</row>
    <row r="103" spans="1:57" ht="12.75">
      <c r="A103" s="191"/>
      <c r="B103" s="179"/>
      <c r="C103" s="179"/>
      <c r="D103" s="179"/>
      <c r="E103" s="69"/>
      <c r="F103" s="69"/>
      <c r="G103" s="69"/>
      <c r="H103" s="69"/>
      <c r="I103" s="69"/>
      <c r="J103" s="69"/>
      <c r="K103" s="69"/>
      <c r="L103" s="69"/>
      <c r="M103" s="69"/>
      <c r="N103" s="179"/>
      <c r="O103" s="179"/>
      <c r="P103" s="179"/>
      <c r="Q103" s="179"/>
      <c r="R103" s="179"/>
      <c r="S103" s="179"/>
      <c r="T103" s="69"/>
      <c r="U103" s="69"/>
      <c r="V103" s="17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</row>
    <row r="104" spans="1:57" ht="12.75">
      <c r="A104" s="28" t="s">
        <v>99</v>
      </c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36">
        <v>543.98</v>
      </c>
      <c r="O104" s="208">
        <v>670.04</v>
      </c>
      <c r="P104" s="168">
        <v>486.37</v>
      </c>
      <c r="Q104" s="208">
        <v>639.23</v>
      </c>
      <c r="R104" s="208">
        <v>386.6</v>
      </c>
      <c r="S104" s="208">
        <v>453.51</v>
      </c>
      <c r="T104" s="208">
        <v>367.39</v>
      </c>
      <c r="U104" s="208">
        <v>463.78</v>
      </c>
      <c r="V104" s="208">
        <v>338.86</v>
      </c>
      <c r="W104" s="208">
        <v>418.74</v>
      </c>
      <c r="X104" s="208">
        <v>337.4</v>
      </c>
      <c r="Y104" s="208">
        <v>402.73</v>
      </c>
      <c r="Z104" s="208">
        <v>350.16</v>
      </c>
      <c r="AA104" s="208">
        <v>421.55</v>
      </c>
      <c r="AB104" s="208">
        <v>358.73</v>
      </c>
      <c r="AC104" s="208">
        <v>420.57</v>
      </c>
      <c r="AD104" s="208">
        <v>332.9</v>
      </c>
      <c r="AE104" s="208">
        <v>480.29</v>
      </c>
      <c r="AF104" s="208">
        <v>436.63</v>
      </c>
      <c r="AG104" s="208">
        <v>518.91999999999996</v>
      </c>
      <c r="AH104" s="208">
        <v>426.2</v>
      </c>
      <c r="AI104" s="168">
        <v>533.08000000000004</v>
      </c>
      <c r="AJ104" s="168">
        <v>489.07</v>
      </c>
      <c r="AK104" s="168">
        <v>578.12</v>
      </c>
      <c r="AL104" s="168">
        <v>495.95</v>
      </c>
      <c r="AM104" s="168">
        <v>550.97</v>
      </c>
      <c r="AN104" s="168">
        <v>465.94</v>
      </c>
      <c r="AO104" s="168">
        <v>609.12</v>
      </c>
      <c r="AP104" s="168">
        <v>468.4</v>
      </c>
      <c r="AQ104" s="168">
        <v>657.68000000000006</v>
      </c>
      <c r="AR104" s="168">
        <v>501.54</v>
      </c>
      <c r="AS104" s="168">
        <v>679.25</v>
      </c>
      <c r="AT104" s="168">
        <v>539.97</v>
      </c>
      <c r="AU104" s="168">
        <v>599.78</v>
      </c>
      <c r="AV104" s="168">
        <v>541.67999999999995</v>
      </c>
      <c r="AW104" s="168">
        <v>709.9</v>
      </c>
      <c r="AX104" s="168">
        <v>416.49</v>
      </c>
      <c r="AY104" s="168">
        <v>483.9</v>
      </c>
      <c r="AZ104" s="169">
        <v>602.66999999999996</v>
      </c>
    </row>
    <row r="105" spans="1:57" ht="12.75">
      <c r="A105" s="59" t="s">
        <v>118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>
        <f>R104/N104*100-100</f>
        <v>-28.931210706275962</v>
      </c>
      <c r="S105" s="76">
        <f>S104/O104*100-100</f>
        <v>-32.315981135454592</v>
      </c>
      <c r="T105" s="76">
        <f>T104/P104*100-100</f>
        <v>-24.462857495322496</v>
      </c>
      <c r="U105" s="76">
        <f>U104/Q104*100-100</f>
        <v>-27.447084773868568</v>
      </c>
      <c r="V105" s="76">
        <f>V104/R104*100-100</f>
        <v>-12.348680807035691</v>
      </c>
      <c r="W105" s="76">
        <f t="shared" ref="W105:AX105" si="82">W104/S104*100-100</f>
        <v>-7.666865118740489</v>
      </c>
      <c r="X105" s="76">
        <f t="shared" si="82"/>
        <v>-8.162987560902593</v>
      </c>
      <c r="Y105" s="76">
        <f t="shared" si="82"/>
        <v>-13.16356893354606</v>
      </c>
      <c r="Z105" s="76">
        <f t="shared" si="82"/>
        <v>3.3347104999114805</v>
      </c>
      <c r="AA105" s="76">
        <f t="shared" si="82"/>
        <v>0.67106080145198632</v>
      </c>
      <c r="AB105" s="76">
        <f t="shared" si="82"/>
        <v>6.3218731475993053</v>
      </c>
      <c r="AC105" s="76">
        <f t="shared" si="82"/>
        <v>4.4297668413080658</v>
      </c>
      <c r="AD105" s="76">
        <f t="shared" si="82"/>
        <v>-4.9291752341786719</v>
      </c>
      <c r="AE105" s="76">
        <f t="shared" si="82"/>
        <v>13.934290119795989</v>
      </c>
      <c r="AF105" s="76">
        <f t="shared" si="82"/>
        <v>21.715496334290393</v>
      </c>
      <c r="AG105" s="76">
        <f t="shared" si="82"/>
        <v>23.38492997598496</v>
      </c>
      <c r="AH105" s="76">
        <f t="shared" si="82"/>
        <v>28.026434364674088</v>
      </c>
      <c r="AI105" s="76">
        <f t="shared" si="82"/>
        <v>10.991276104020486</v>
      </c>
      <c r="AJ105" s="76">
        <f t="shared" si="82"/>
        <v>12.010168792799391</v>
      </c>
      <c r="AK105" s="76">
        <f t="shared" si="82"/>
        <v>11.408309566021742</v>
      </c>
      <c r="AL105" s="76">
        <f t="shared" si="82"/>
        <v>16.36555607695918</v>
      </c>
      <c r="AM105" s="76">
        <f t="shared" si="82"/>
        <v>3.3559690853155217</v>
      </c>
      <c r="AN105" s="76">
        <f t="shared" si="82"/>
        <v>-4.7293843417097747</v>
      </c>
      <c r="AO105" s="76">
        <f t="shared" si="82"/>
        <v>5.3622085380197859</v>
      </c>
      <c r="AP105" s="76">
        <f t="shared" si="82"/>
        <v>-5.5549954632523395</v>
      </c>
      <c r="AQ105" s="76">
        <f t="shared" si="82"/>
        <v>19.36766067117992</v>
      </c>
      <c r="AR105" s="76">
        <f t="shared" si="82"/>
        <v>7.6404687298793732</v>
      </c>
      <c r="AS105" s="76">
        <f t="shared" si="82"/>
        <v>11.513330706593123</v>
      </c>
      <c r="AT105" s="76">
        <f t="shared" si="82"/>
        <v>15.279675491033302</v>
      </c>
      <c r="AU105" s="76">
        <f t="shared" si="82"/>
        <v>-8.8036735190366215</v>
      </c>
      <c r="AV105" s="76">
        <f t="shared" si="82"/>
        <v>8.0033496829764204</v>
      </c>
      <c r="AW105" s="76">
        <f t="shared" si="82"/>
        <v>4.5123297754876717</v>
      </c>
      <c r="AX105" s="76">
        <f t="shared" si="82"/>
        <v>-22.867937107617081</v>
      </c>
      <c r="AY105" s="76">
        <f t="shared" ref="AY105" si="83">AY104/AU104*100-100</f>
        <v>-19.320417486411685</v>
      </c>
      <c r="AZ105" s="76">
        <f t="shared" ref="AZ105" si="84">AZ104/AV104*100-100</f>
        <v>11.25941515285777</v>
      </c>
    </row>
    <row r="106" spans="1:57" ht="12.75">
      <c r="A106" s="59" t="s">
        <v>119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>
        <f t="shared" ref="O106:AX106" si="85">O104/N104*100-100</f>
        <v>23.173646089929761</v>
      </c>
      <c r="P106" s="76">
        <f t="shared" si="85"/>
        <v>-27.411796310668009</v>
      </c>
      <c r="Q106" s="76">
        <f t="shared" si="85"/>
        <v>31.428747661245552</v>
      </c>
      <c r="R106" s="76">
        <f t="shared" si="85"/>
        <v>-39.520986186505638</v>
      </c>
      <c r="S106" s="76">
        <f t="shared" si="85"/>
        <v>17.307294361096723</v>
      </c>
      <c r="T106" s="76">
        <f t="shared" si="85"/>
        <v>-18.989658441930729</v>
      </c>
      <c r="U106" s="76">
        <f t="shared" si="85"/>
        <v>26.236424508016</v>
      </c>
      <c r="V106" s="76">
        <f t="shared" si="85"/>
        <v>-26.935184785889859</v>
      </c>
      <c r="W106" s="76">
        <f t="shared" si="85"/>
        <v>23.573157056011325</v>
      </c>
      <c r="X106" s="76">
        <f t="shared" si="85"/>
        <v>-19.424941491140089</v>
      </c>
      <c r="Y106" s="76">
        <f t="shared" si="85"/>
        <v>19.362774155305289</v>
      </c>
      <c r="Z106" s="76">
        <f t="shared" si="85"/>
        <v>-13.053410473518241</v>
      </c>
      <c r="AA106" s="76">
        <f t="shared" si="85"/>
        <v>20.387822709618447</v>
      </c>
      <c r="AB106" s="76">
        <f t="shared" si="85"/>
        <v>-14.902146839046367</v>
      </c>
      <c r="AC106" s="76">
        <f>AC104/AB104*100-100</f>
        <v>17.238591698491888</v>
      </c>
      <c r="AD106" s="76">
        <f t="shared" si="85"/>
        <v>-20.845519176355893</v>
      </c>
      <c r="AE106" s="76">
        <f t="shared" si="85"/>
        <v>44.274556924001217</v>
      </c>
      <c r="AF106" s="76">
        <f t="shared" si="85"/>
        <v>-9.0903412521601581</v>
      </c>
      <c r="AG106" s="76">
        <f t="shared" si="85"/>
        <v>18.846620708609123</v>
      </c>
      <c r="AH106" s="76">
        <f t="shared" si="85"/>
        <v>-17.867879441917822</v>
      </c>
      <c r="AI106" s="76">
        <f t="shared" si="85"/>
        <v>25.077428437353362</v>
      </c>
      <c r="AJ106" s="76">
        <f t="shared" si="85"/>
        <v>-8.2557965033390985</v>
      </c>
      <c r="AK106" s="76">
        <f t="shared" si="85"/>
        <v>18.208027480728745</v>
      </c>
      <c r="AL106" s="76">
        <f t="shared" si="85"/>
        <v>-14.213312115131799</v>
      </c>
      <c r="AM106" s="76">
        <f t="shared" si="85"/>
        <v>11.093860268172207</v>
      </c>
      <c r="AN106" s="76">
        <f t="shared" si="85"/>
        <v>-15.432782184147968</v>
      </c>
      <c r="AO106" s="76">
        <f t="shared" si="85"/>
        <v>30.729278447868836</v>
      </c>
      <c r="AP106" s="76">
        <f t="shared" si="85"/>
        <v>-23.102180194378789</v>
      </c>
      <c r="AQ106" s="76">
        <f t="shared" si="85"/>
        <v>40.409906063193887</v>
      </c>
      <c r="AR106" s="76">
        <f t="shared" si="85"/>
        <v>-23.741029071889059</v>
      </c>
      <c r="AS106" s="76">
        <f t="shared" si="85"/>
        <v>35.432866770347317</v>
      </c>
      <c r="AT106" s="76">
        <f t="shared" si="85"/>
        <v>-20.504968715495025</v>
      </c>
      <c r="AU106" s="76">
        <f t="shared" si="85"/>
        <v>11.076541289330891</v>
      </c>
      <c r="AV106" s="76">
        <f t="shared" si="85"/>
        <v>-9.6868851912367973</v>
      </c>
      <c r="AW106" s="76">
        <f t="shared" si="85"/>
        <v>31.055235563432291</v>
      </c>
      <c r="AX106" s="76">
        <f t="shared" si="85"/>
        <v>-41.331173404704877</v>
      </c>
      <c r="AY106" s="76">
        <f t="shared" ref="AY106" si="86">AY104/AX104*100-100</f>
        <v>16.185262551321756</v>
      </c>
      <c r="AZ106" s="76">
        <f t="shared" ref="AZ106" si="87">AZ104/AY104*100-100</f>
        <v>24.544327340359587</v>
      </c>
    </row>
    <row r="107" spans="1:57" ht="12.6" customHeight="1">
      <c r="A107" s="3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</row>
    <row r="108" spans="1:57" ht="12.75">
      <c r="A108" s="20" t="s">
        <v>100</v>
      </c>
      <c r="B108" s="23"/>
      <c r="C108" s="23"/>
      <c r="D108" s="21"/>
      <c r="E108" s="21"/>
      <c r="F108" s="21"/>
      <c r="G108" s="23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</row>
    <row r="109" spans="1:57" ht="12" customHeight="1">
      <c r="A109" s="30"/>
      <c r="B109" s="40"/>
      <c r="C109" s="40"/>
      <c r="D109" s="40"/>
      <c r="E109" s="40"/>
      <c r="J109" s="212"/>
      <c r="K109" s="212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</row>
    <row r="110" spans="1:57" ht="12" customHeight="1">
      <c r="A110" s="192" t="s">
        <v>52</v>
      </c>
      <c r="B110" s="222"/>
      <c r="C110" s="222"/>
      <c r="D110" s="222"/>
      <c r="E110" s="223"/>
      <c r="F110" s="223"/>
      <c r="G110" s="223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2"/>
      <c r="S110" s="222"/>
      <c r="T110" s="223"/>
      <c r="U110" s="223"/>
      <c r="V110" s="222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</row>
    <row r="111" spans="1:57" ht="12.75">
      <c r="A111" s="59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210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69"/>
      <c r="AV111" s="69"/>
      <c r="AW111" s="69"/>
      <c r="AX111" s="69"/>
      <c r="AY111" s="69"/>
      <c r="AZ111" s="69"/>
    </row>
    <row r="112" spans="1:57" ht="12.6" customHeight="1">
      <c r="A112" s="28" t="s">
        <v>101</v>
      </c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>
        <v>5.3828509999999996</v>
      </c>
      <c r="P112" s="237">
        <v>5.3841159999999997</v>
      </c>
      <c r="Q112" s="237">
        <v>5.3159689999999999</v>
      </c>
      <c r="R112" s="237">
        <v>5.2561629999999999</v>
      </c>
      <c r="S112" s="237">
        <v>5.1956619999999996</v>
      </c>
      <c r="T112" s="237">
        <v>5.1854829999999996</v>
      </c>
      <c r="U112" s="237">
        <v>5.19313</v>
      </c>
      <c r="V112" s="237">
        <v>5.0504550000000004</v>
      </c>
      <c r="W112" s="237">
        <v>4.9962059999999999</v>
      </c>
      <c r="X112" s="237">
        <v>4.9813809999999998</v>
      </c>
      <c r="Y112" s="237">
        <v>4.9681189999999997</v>
      </c>
      <c r="Z112" s="237">
        <v>5.0529409999999997</v>
      </c>
      <c r="AA112" s="237">
        <v>4.9780340000000001</v>
      </c>
      <c r="AB112" s="237">
        <v>4.9666649999999999</v>
      </c>
      <c r="AC112" s="237">
        <v>4.9551689999999997</v>
      </c>
      <c r="AD112" s="237">
        <v>5.0695889999999997</v>
      </c>
      <c r="AE112" s="237">
        <v>5.0407359999999999</v>
      </c>
      <c r="AF112" s="237">
        <v>5.0380079999999996</v>
      </c>
      <c r="AG112" s="237">
        <v>4.9979769999999997</v>
      </c>
      <c r="AH112" s="237">
        <v>4.9318080000000002</v>
      </c>
      <c r="AI112" s="237">
        <v>4.8969019999999999</v>
      </c>
      <c r="AJ112" s="237">
        <v>4.8766619999999996</v>
      </c>
      <c r="AK112" s="237">
        <v>4.8495949999999999</v>
      </c>
      <c r="AL112" s="237">
        <v>4.8820249999999996</v>
      </c>
      <c r="AM112" s="237">
        <v>4.7233809999999998</v>
      </c>
      <c r="AN112" s="237">
        <v>4.6338359999999996</v>
      </c>
      <c r="AO112" s="237">
        <v>4.5865640000000001</v>
      </c>
      <c r="AP112" s="237">
        <v>4.5913779999999997</v>
      </c>
      <c r="AQ112" s="237">
        <v>4.4488149999999997</v>
      </c>
      <c r="AR112" s="237">
        <v>4.3300219999999996</v>
      </c>
      <c r="AS112" s="237">
        <v>4.2308019999999997</v>
      </c>
      <c r="AT112" s="237">
        <v>4.1858959999999996</v>
      </c>
      <c r="AU112" s="237">
        <v>4.2107830000000002</v>
      </c>
      <c r="AV112" s="237">
        <v>4.1680469999999996</v>
      </c>
      <c r="AW112" s="237">
        <v>4.0951810000000002</v>
      </c>
      <c r="AX112" s="237">
        <v>4.114992</v>
      </c>
      <c r="AY112" s="238">
        <v>4.0793699999999999</v>
      </c>
      <c r="AZ112" s="195"/>
      <c r="BA112" s="124"/>
      <c r="BB112" s="124"/>
      <c r="BC112" s="124"/>
      <c r="BD112" s="124"/>
      <c r="BE112" s="124"/>
    </row>
    <row r="113" spans="1:60" s="162" customFormat="1" ht="12.6" customHeight="1">
      <c r="A113" s="231" t="s">
        <v>118</v>
      </c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>
        <v>-0.79411727111419195</v>
      </c>
      <c r="AP113" s="239">
        <v>-1.1223304042557336</v>
      </c>
      <c r="AQ113" s="239">
        <v>-9.8118244400269283E-2</v>
      </c>
      <c r="AR113" s="239">
        <v>-0.13556058657350212</v>
      </c>
      <c r="AS113" s="239">
        <v>1.0320458381885667</v>
      </c>
      <c r="AT113" s="239">
        <v>0.44184374371376567</v>
      </c>
      <c r="AU113" s="239">
        <v>1.8127582310671686</v>
      </c>
      <c r="AV113" s="239">
        <v>2.2207673419776031</v>
      </c>
      <c r="AW113" s="239">
        <v>0.50610712520637868</v>
      </c>
      <c r="AX113" s="239">
        <v>0.92109551147923074</v>
      </c>
      <c r="AY113" s="240">
        <v>-0.3</v>
      </c>
      <c r="AZ113" s="225"/>
      <c r="BA113" s="226"/>
      <c r="BB113" s="226"/>
      <c r="BC113" s="226"/>
      <c r="BD113" s="226"/>
      <c r="BE113" s="226"/>
      <c r="BF113" s="226"/>
      <c r="BG113" s="226"/>
      <c r="BH113" s="226"/>
    </row>
    <row r="114" spans="1:60" ht="12.6" customHeight="1">
      <c r="A114" s="59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5"/>
      <c r="BA114" s="124"/>
      <c r="BB114" s="124"/>
      <c r="BC114" s="124"/>
      <c r="BD114" s="124"/>
      <c r="BE114" s="124"/>
      <c r="BF114" s="124"/>
      <c r="BG114" s="124"/>
      <c r="BH114" s="124"/>
    </row>
    <row r="115" spans="1:60" ht="12.6" customHeight="1">
      <c r="A115" s="28" t="s">
        <v>102</v>
      </c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>
        <v>3.8899870000000001</v>
      </c>
      <c r="P115" s="237">
        <v>3.8975759999999999</v>
      </c>
      <c r="Q115" s="237">
        <v>3.9253079999999998</v>
      </c>
      <c r="R115" s="237">
        <v>3.9573360000000002</v>
      </c>
      <c r="S115" s="237">
        <v>4.0082389999999997</v>
      </c>
      <c r="T115" s="237">
        <v>4.1015439999999996</v>
      </c>
      <c r="U115" s="237">
        <v>4.2478449999999999</v>
      </c>
      <c r="V115" s="237">
        <v>4.3204960000000003</v>
      </c>
      <c r="W115" s="237">
        <v>4.3562820000000002</v>
      </c>
      <c r="X115" s="237">
        <v>4.3366090000000002</v>
      </c>
      <c r="Y115" s="237">
        <v>4.4977510000000001</v>
      </c>
      <c r="Z115" s="237">
        <v>4.5135930000000002</v>
      </c>
      <c r="AA115" s="237">
        <v>4.5408799999999996</v>
      </c>
      <c r="AB115" s="237">
        <v>4.5535399999999999</v>
      </c>
      <c r="AC115" s="237">
        <v>4.6606199999999998</v>
      </c>
      <c r="AD115" s="237">
        <v>4.7090649999999998</v>
      </c>
      <c r="AE115" s="237">
        <v>4.6628550000000004</v>
      </c>
      <c r="AF115" s="237">
        <v>4.6811109999999996</v>
      </c>
      <c r="AG115" s="237">
        <v>4.7836420000000004</v>
      </c>
      <c r="AH115" s="237">
        <v>4.8077920000000001</v>
      </c>
      <c r="AI115" s="237">
        <v>4.8225709999999999</v>
      </c>
      <c r="AJ115" s="237">
        <v>4.8423670000000003</v>
      </c>
      <c r="AK115" s="237">
        <v>4.965554</v>
      </c>
      <c r="AL115" s="237">
        <v>4.9562629999999999</v>
      </c>
      <c r="AM115" s="237">
        <v>4.9924759999999999</v>
      </c>
      <c r="AN115" s="237">
        <v>5.1065230000000001</v>
      </c>
      <c r="AO115" s="237">
        <v>5.1026769999999999</v>
      </c>
      <c r="AP115" s="237">
        <v>5.1206399999999999</v>
      </c>
      <c r="AQ115" s="237">
        <v>5.198188</v>
      </c>
      <c r="AR115" s="237">
        <v>5.1513280000000004</v>
      </c>
      <c r="AS115" s="237">
        <v>5.1409909999999996</v>
      </c>
      <c r="AT115" s="237">
        <v>5.2585620000000004</v>
      </c>
      <c r="AU115" s="237">
        <v>5.2629289999999997</v>
      </c>
      <c r="AV115" s="237">
        <v>5.259754</v>
      </c>
      <c r="AW115" s="237">
        <v>5.3450410000000002</v>
      </c>
      <c r="AX115" s="237">
        <v>5.4257689999999998</v>
      </c>
      <c r="AY115" s="237">
        <v>5.4930139999999996</v>
      </c>
      <c r="AZ115" s="238">
        <v>5.6239239999999997</v>
      </c>
      <c r="BA115" s="124"/>
      <c r="BB115" s="124"/>
      <c r="BC115" s="124"/>
      <c r="BD115" s="124"/>
      <c r="BE115" s="124"/>
      <c r="BF115" s="124"/>
      <c r="BG115" s="124"/>
      <c r="BH115" s="124"/>
    </row>
    <row r="116" spans="1:60" s="162" customFormat="1" ht="12.75">
      <c r="A116" s="231" t="s">
        <v>118</v>
      </c>
      <c r="B116" s="239"/>
      <c r="C116" s="239"/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>
        <v>2.8</v>
      </c>
      <c r="AP116" s="239">
        <v>3.3</v>
      </c>
      <c r="AQ116" s="239">
        <v>4.0999999999999996</v>
      </c>
      <c r="AR116" s="239">
        <v>0.9</v>
      </c>
      <c r="AS116" s="239">
        <v>0.75086524327703197</v>
      </c>
      <c r="AT116" s="239">
        <v>2.6295984317928234</v>
      </c>
      <c r="AU116" s="239">
        <v>1.1824945945796417</v>
      </c>
      <c r="AV116" s="239">
        <v>2.041307689894678</v>
      </c>
      <c r="AW116" s="239">
        <v>3.9044165969753353</v>
      </c>
      <c r="AX116" s="239">
        <v>3.1797130591472378</v>
      </c>
      <c r="AY116" s="239">
        <v>4.3718152362768326</v>
      </c>
      <c r="AZ116" s="240">
        <v>6.9259849287481412</v>
      </c>
      <c r="BA116" s="226"/>
      <c r="BB116" s="226"/>
      <c r="BC116" s="226"/>
      <c r="BD116" s="226"/>
      <c r="BE116" s="226"/>
      <c r="BF116" s="226"/>
      <c r="BG116" s="226"/>
      <c r="BH116" s="226"/>
    </row>
    <row r="117" spans="1:60" ht="12.75">
      <c r="A117" s="30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3"/>
      <c r="BA117" s="124"/>
      <c r="BB117" s="124"/>
      <c r="BC117" s="124"/>
      <c r="BD117" s="124"/>
      <c r="BE117" s="124"/>
      <c r="BF117" s="124"/>
      <c r="BG117" s="124"/>
      <c r="BH117" s="124"/>
    </row>
    <row r="118" spans="1:60" ht="12.75">
      <c r="A118" s="192" t="s">
        <v>55</v>
      </c>
      <c r="B118" s="222"/>
      <c r="C118" s="222"/>
      <c r="D118" s="222"/>
      <c r="E118" s="223"/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2"/>
      <c r="S118" s="222"/>
      <c r="T118" s="223"/>
      <c r="U118" s="223"/>
      <c r="V118" s="222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7"/>
    </row>
    <row r="119" spans="1:60" ht="12.6" customHeight="1">
      <c r="A119" s="3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Z119" s="8"/>
    </row>
    <row r="120" spans="1:60" ht="12.6" customHeight="1">
      <c r="A120" s="28" t="s">
        <v>101</v>
      </c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>
        <v>3.695338</v>
      </c>
      <c r="P120" s="237">
        <v>3.6937609999999999</v>
      </c>
      <c r="Q120" s="237">
        <v>3.6174390000000001</v>
      </c>
      <c r="R120" s="237">
        <v>3.558513</v>
      </c>
      <c r="S120" s="237">
        <v>3.5028359999999998</v>
      </c>
      <c r="T120" s="237">
        <v>3.4928889999999999</v>
      </c>
      <c r="U120" s="237">
        <v>3.4981369999999998</v>
      </c>
      <c r="V120" s="237">
        <v>3.3667180000000001</v>
      </c>
      <c r="W120" s="237">
        <v>3.314457</v>
      </c>
      <c r="X120" s="237">
        <v>3.3082929999999999</v>
      </c>
      <c r="Y120" s="237">
        <v>3.3040959999999999</v>
      </c>
      <c r="Z120" s="237">
        <v>3.400919</v>
      </c>
      <c r="AA120" s="237">
        <v>3.3252869999999999</v>
      </c>
      <c r="AB120" s="237">
        <v>3.321679</v>
      </c>
      <c r="AC120" s="237">
        <v>3.3093819999999998</v>
      </c>
      <c r="AD120" s="237">
        <v>3.4182489999999999</v>
      </c>
      <c r="AE120" s="237">
        <v>3.3188810000000002</v>
      </c>
      <c r="AF120" s="237">
        <v>3.3085680000000002</v>
      </c>
      <c r="AG120" s="237">
        <v>3.2206130000000002</v>
      </c>
      <c r="AH120" s="237">
        <v>3.1569829999999999</v>
      </c>
      <c r="AI120" s="237">
        <v>3.1091730000000002</v>
      </c>
      <c r="AJ120" s="237">
        <v>3.0863489999999998</v>
      </c>
      <c r="AK120" s="237">
        <v>3.0467559999999998</v>
      </c>
      <c r="AL120" s="237">
        <v>3.0648439999999999</v>
      </c>
      <c r="AM120" s="237">
        <v>2.9097949999999999</v>
      </c>
      <c r="AN120" s="237">
        <v>2.8163819999999999</v>
      </c>
      <c r="AO120" s="237">
        <v>2.767258</v>
      </c>
      <c r="AP120" s="237">
        <v>2.7583329999999999</v>
      </c>
      <c r="AQ120" s="237">
        <v>2.6376460000000002</v>
      </c>
      <c r="AR120" s="237">
        <v>2.5252520000000001</v>
      </c>
      <c r="AS120" s="237">
        <v>2.4280110000000001</v>
      </c>
      <c r="AT120" s="237">
        <v>2.3773599999999999</v>
      </c>
      <c r="AU120" s="237">
        <v>2.3863650000000001</v>
      </c>
      <c r="AV120" s="237">
        <v>2.3372950000000001</v>
      </c>
      <c r="AW120" s="237">
        <v>2.2603110000000002</v>
      </c>
      <c r="AX120" s="237">
        <v>2.286432</v>
      </c>
      <c r="AY120" s="238">
        <v>2.2566069999999998</v>
      </c>
      <c r="AZ120" s="195"/>
      <c r="BA120" s="124"/>
      <c r="BB120" s="124"/>
      <c r="BC120" s="124"/>
      <c r="BD120" s="124"/>
      <c r="BE120" s="124"/>
    </row>
    <row r="121" spans="1:60" ht="12.75">
      <c r="A121" s="53"/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5"/>
      <c r="AZ121" s="195"/>
      <c r="BA121" s="124"/>
      <c r="BB121" s="124"/>
      <c r="BC121" s="124"/>
      <c r="BD121" s="124"/>
      <c r="BE121" s="124"/>
    </row>
    <row r="122" spans="1:60" ht="12.75">
      <c r="A122" s="28" t="s">
        <v>56</v>
      </c>
      <c r="B122" s="237">
        <v>4.4109999999999996</v>
      </c>
      <c r="C122" s="237">
        <v>3.972</v>
      </c>
      <c r="D122" s="237">
        <v>3.714</v>
      </c>
      <c r="E122" s="237">
        <v>3.3980000000000001</v>
      </c>
      <c r="F122" s="237">
        <v>10.122</v>
      </c>
      <c r="G122" s="237">
        <v>11.693</v>
      </c>
      <c r="H122" s="237">
        <v>12.892000000000001</v>
      </c>
      <c r="I122" s="237">
        <v>19.283000000000001</v>
      </c>
      <c r="J122" s="237">
        <v>13.618</v>
      </c>
      <c r="K122" s="237">
        <v>13.059000000000001</v>
      </c>
      <c r="L122" s="237">
        <v>13.929</v>
      </c>
      <c r="M122" s="237">
        <v>8.923</v>
      </c>
      <c r="N122" s="237">
        <v>7.8789999999999996</v>
      </c>
      <c r="O122" s="237">
        <v>8.113999999999999</v>
      </c>
      <c r="P122" s="237">
        <v>6.9829999999999997</v>
      </c>
      <c r="Q122" s="237">
        <v>6.2780000000000005</v>
      </c>
      <c r="R122" s="237">
        <v>7.7889999999999997</v>
      </c>
      <c r="S122" s="237">
        <v>8.8480000000000008</v>
      </c>
      <c r="T122" s="237">
        <v>8.7859999999999996</v>
      </c>
      <c r="U122" s="237">
        <v>8.463000000000001</v>
      </c>
      <c r="V122" s="237">
        <v>7.7490000000000006</v>
      </c>
      <c r="W122" s="237">
        <v>8.0229999999999997</v>
      </c>
      <c r="X122" s="237">
        <v>8.0619999999999994</v>
      </c>
      <c r="Y122" s="237">
        <v>9.7989999999999995</v>
      </c>
      <c r="Z122" s="237">
        <v>10.107000000000001</v>
      </c>
      <c r="AA122" s="237">
        <v>8.5500000000000007</v>
      </c>
      <c r="AB122" s="237">
        <v>8.657</v>
      </c>
      <c r="AC122" s="237">
        <v>7.9340000000000002</v>
      </c>
      <c r="AD122" s="237">
        <v>7.8440000000000003</v>
      </c>
      <c r="AE122" s="237">
        <v>6.8079999999999998</v>
      </c>
      <c r="AF122" s="237">
        <v>6.26</v>
      </c>
      <c r="AG122" s="237">
        <v>5.8149999999999995</v>
      </c>
      <c r="AH122" s="237">
        <v>5.1079999999999997</v>
      </c>
      <c r="AI122" s="237">
        <v>5.125</v>
      </c>
      <c r="AJ122" s="237">
        <v>5.0679999999999996</v>
      </c>
      <c r="AK122" s="237">
        <v>4.4239999999999995</v>
      </c>
      <c r="AL122" s="237">
        <v>5.63</v>
      </c>
      <c r="AM122" s="237">
        <v>5.21</v>
      </c>
      <c r="AN122" s="237">
        <v>4.8579999999999997</v>
      </c>
      <c r="AO122" s="237">
        <v>4.4870000000000001</v>
      </c>
      <c r="AP122" s="237">
        <v>2.4940000000000002</v>
      </c>
      <c r="AQ122" s="237">
        <v>2.7389999999999999</v>
      </c>
      <c r="AR122" s="237">
        <v>2.8879999999999999</v>
      </c>
      <c r="AS122" s="237">
        <v>2.1150000000000002</v>
      </c>
      <c r="AT122" s="237">
        <v>2.2250000000000001</v>
      </c>
      <c r="AU122" s="237">
        <v>2.0070000000000001</v>
      </c>
      <c r="AV122" s="237">
        <v>2.3639999999999999</v>
      </c>
      <c r="AW122" s="237">
        <v>2.7079999999999997</v>
      </c>
      <c r="AX122" s="237">
        <v>2.8049999999999997</v>
      </c>
      <c r="AY122" s="238">
        <v>2.7809999999999997</v>
      </c>
      <c r="AZ122" s="195"/>
      <c r="BA122" s="124"/>
      <c r="BB122" s="124"/>
      <c r="BC122" s="124"/>
      <c r="BD122" s="124"/>
      <c r="BE122" s="124"/>
    </row>
    <row r="123" spans="1:60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Y123" s="8"/>
      <c r="AZ123" s="8"/>
    </row>
    <row r="124" spans="1:60" ht="12.6" customHeight="1">
      <c r="A124" s="192" t="s">
        <v>57</v>
      </c>
      <c r="B124" s="222"/>
      <c r="C124" s="222"/>
      <c r="D124" s="222"/>
      <c r="E124" s="223"/>
      <c r="F124" s="223"/>
      <c r="G124" s="223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2"/>
      <c r="S124" s="222"/>
      <c r="T124" s="223"/>
      <c r="U124" s="223"/>
      <c r="V124" s="222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3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7"/>
      <c r="AZ124" s="227"/>
    </row>
    <row r="125" spans="1:60" ht="12.75">
      <c r="A125" s="3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Y125" s="8"/>
      <c r="AZ125" s="8"/>
    </row>
    <row r="126" spans="1:60" ht="12.6" customHeight="1">
      <c r="A126" s="28" t="s">
        <v>101</v>
      </c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>
        <v>1.687513</v>
      </c>
      <c r="P126" s="237">
        <v>1.6903550000000001</v>
      </c>
      <c r="Q126" s="237">
        <v>1.6985300000000001</v>
      </c>
      <c r="R126" s="237">
        <v>1.6976500000000001</v>
      </c>
      <c r="S126" s="237">
        <v>1.6928259999999999</v>
      </c>
      <c r="T126" s="237">
        <v>1.6925939999999999</v>
      </c>
      <c r="U126" s="237">
        <v>1.694993</v>
      </c>
      <c r="V126" s="237">
        <v>1.683737</v>
      </c>
      <c r="W126" s="237">
        <v>1.6817489999999999</v>
      </c>
      <c r="X126" s="237">
        <v>1.6730879999999999</v>
      </c>
      <c r="Y126" s="237">
        <v>1.664023</v>
      </c>
      <c r="Z126" s="237">
        <v>1.6520220000000001</v>
      </c>
      <c r="AA126" s="237">
        <v>1.652747</v>
      </c>
      <c r="AB126" s="237">
        <v>1.6449860000000001</v>
      </c>
      <c r="AC126" s="237">
        <v>1.6457870000000001</v>
      </c>
      <c r="AD126" s="237">
        <v>1.65134</v>
      </c>
      <c r="AE126" s="237">
        <v>1.7218549999999999</v>
      </c>
      <c r="AF126" s="237">
        <v>1.7294400000000001</v>
      </c>
      <c r="AG126" s="237">
        <v>1.7773639999999999</v>
      </c>
      <c r="AH126" s="237">
        <v>1.7748250000000001</v>
      </c>
      <c r="AI126" s="237">
        <v>1.7877289999999999</v>
      </c>
      <c r="AJ126" s="237">
        <v>1.790313</v>
      </c>
      <c r="AK126" s="237">
        <v>1.8028390000000001</v>
      </c>
      <c r="AL126" s="237">
        <v>1.8171809999999999</v>
      </c>
      <c r="AM126" s="237">
        <v>1.8135859999999999</v>
      </c>
      <c r="AN126" s="237">
        <v>1.8174539999999999</v>
      </c>
      <c r="AO126" s="237">
        <v>1.8193060000000001</v>
      </c>
      <c r="AP126" s="237">
        <v>1.833045</v>
      </c>
      <c r="AQ126" s="237">
        <v>1.811169</v>
      </c>
      <c r="AR126" s="237">
        <v>1.80477</v>
      </c>
      <c r="AS126" s="237">
        <v>1.802791</v>
      </c>
      <c r="AT126" s="237">
        <v>1.8085359999999999</v>
      </c>
      <c r="AU126" s="237">
        <v>1.8244180000000001</v>
      </c>
      <c r="AV126" s="237">
        <v>1.8307519999999999</v>
      </c>
      <c r="AW126" s="237">
        <v>1.83487</v>
      </c>
      <c r="AX126" s="237">
        <v>1.82856</v>
      </c>
      <c r="AY126" s="238">
        <v>1.8227629999999999</v>
      </c>
      <c r="AZ126" s="195"/>
      <c r="BA126" s="124"/>
      <c r="BB126" s="124"/>
      <c r="BC126" s="124"/>
      <c r="BD126" s="124"/>
      <c r="BE126" s="124"/>
    </row>
    <row r="127" spans="1:60" ht="12.6" customHeight="1">
      <c r="A127" s="53"/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5"/>
      <c r="AZ127" s="195"/>
      <c r="BA127" s="124"/>
      <c r="BB127" s="124"/>
      <c r="BC127" s="124"/>
      <c r="BD127" s="124"/>
      <c r="BE127" s="124"/>
    </row>
    <row r="128" spans="1:60" ht="12.6" customHeight="1">
      <c r="A128" s="28" t="s">
        <v>56</v>
      </c>
      <c r="B128" s="237">
        <v>2.552</v>
      </c>
      <c r="C128" s="237">
        <v>2.7210000000000001</v>
      </c>
      <c r="D128" s="237">
        <v>3.1959999999999997</v>
      </c>
      <c r="E128" s="237">
        <v>3.3480000000000003</v>
      </c>
      <c r="F128" s="237">
        <v>3.3899999999999997</v>
      </c>
      <c r="G128" s="237">
        <v>3.5109999999999997</v>
      </c>
      <c r="H128" s="237">
        <v>3.1879999999999997</v>
      </c>
      <c r="I128" s="237">
        <v>2.835</v>
      </c>
      <c r="J128" s="237">
        <v>2.8810000000000002</v>
      </c>
      <c r="K128" s="237">
        <v>3.3119999999999998</v>
      </c>
      <c r="L128" s="237">
        <v>3.3520000000000003</v>
      </c>
      <c r="M128" s="237">
        <v>3.3920000000000003</v>
      </c>
      <c r="N128" s="237">
        <v>3.1870000000000003</v>
      </c>
      <c r="O128" s="237">
        <v>2.7510000000000003</v>
      </c>
      <c r="P128" s="237">
        <v>2.6560000000000001</v>
      </c>
      <c r="Q128" s="237">
        <v>2.835</v>
      </c>
      <c r="R128" s="237">
        <v>3.1599999999999997</v>
      </c>
      <c r="S128" s="237">
        <v>3.7679999999999998</v>
      </c>
      <c r="T128" s="237">
        <v>3.7159999999999997</v>
      </c>
      <c r="U128" s="237">
        <v>3.5390000000000001</v>
      </c>
      <c r="V128" s="237">
        <v>3.2890000000000001</v>
      </c>
      <c r="W128" s="237">
        <v>2.8359999999999999</v>
      </c>
      <c r="X128" s="237">
        <v>3.0249999999999999</v>
      </c>
      <c r="Y128" s="237">
        <v>2.9909999999999997</v>
      </c>
      <c r="Z128" s="237">
        <v>2.9730000000000003</v>
      </c>
      <c r="AA128" s="237">
        <v>2.988</v>
      </c>
      <c r="AB128" s="237">
        <v>2.6509999999999998</v>
      </c>
      <c r="AC128" s="237">
        <v>2.6669999999999998</v>
      </c>
      <c r="AD128" s="237">
        <v>2.5960000000000001</v>
      </c>
      <c r="AE128" s="237">
        <v>2.1419999999999999</v>
      </c>
      <c r="AF128" s="237">
        <v>2.1219999999999999</v>
      </c>
      <c r="AG128" s="237">
        <v>1.776</v>
      </c>
      <c r="AH128" s="237">
        <v>1.6189999999999998</v>
      </c>
      <c r="AI128" s="237">
        <v>1.7879999999999998</v>
      </c>
      <c r="AJ128" s="237">
        <v>1.7429999999999999</v>
      </c>
      <c r="AK128" s="237">
        <v>1.8089999999999999</v>
      </c>
      <c r="AL128" s="237">
        <v>1.8660000000000001</v>
      </c>
      <c r="AM128" s="237">
        <v>1.5649999999999999</v>
      </c>
      <c r="AN128" s="237">
        <v>1.581</v>
      </c>
      <c r="AO128" s="237">
        <v>1.8479999999999999</v>
      </c>
      <c r="AP128" s="237">
        <v>1.6580000000000001</v>
      </c>
      <c r="AQ128" s="237">
        <v>1.6420000000000001</v>
      </c>
      <c r="AR128" s="237">
        <v>1.708</v>
      </c>
      <c r="AS128" s="237">
        <v>1.228</v>
      </c>
      <c r="AT128" s="237">
        <v>1.286</v>
      </c>
      <c r="AU128" s="237">
        <v>1.1200000000000001</v>
      </c>
      <c r="AV128" s="237">
        <v>0.93900000000000006</v>
      </c>
      <c r="AW128" s="237">
        <v>0.91899999999999993</v>
      </c>
      <c r="AX128" s="237">
        <v>0.94100000000000006</v>
      </c>
      <c r="AY128" s="238">
        <v>0.90499999999999992</v>
      </c>
      <c r="AZ128" s="195"/>
      <c r="BA128" s="124"/>
      <c r="BB128" s="124"/>
      <c r="BC128" s="124"/>
      <c r="BD128" s="124"/>
      <c r="BE128" s="124"/>
    </row>
    <row r="129" spans="1:52" ht="12.6" customHeight="1">
      <c r="A129" s="14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</row>
    <row r="130" spans="1:52" ht="12.75">
      <c r="A130" s="20" t="s">
        <v>103</v>
      </c>
      <c r="B130" s="23"/>
      <c r="C130" s="23"/>
      <c r="D130" s="21"/>
      <c r="E130" s="21"/>
      <c r="F130" s="21"/>
      <c r="G130" s="23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</row>
    <row r="131" spans="1:52" ht="12.6" customHeight="1">
      <c r="A131" s="14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</row>
    <row r="132" spans="1:52" ht="11.25" hidden="1" customHeight="1">
      <c r="A132" s="7"/>
      <c r="B132" s="177">
        <v>26924</v>
      </c>
      <c r="C132" s="177">
        <v>96332</v>
      </c>
      <c r="D132" s="177">
        <v>134414</v>
      </c>
      <c r="E132" s="177">
        <v>30337</v>
      </c>
      <c r="F132" s="177">
        <v>24277</v>
      </c>
      <c r="G132" s="177">
        <v>90327</v>
      </c>
      <c r="H132" s="177">
        <v>133661</v>
      </c>
      <c r="I132" s="177">
        <v>23722</v>
      </c>
      <c r="J132" s="177">
        <v>20477</v>
      </c>
      <c r="K132" s="177">
        <v>81211</v>
      </c>
      <c r="L132" s="177">
        <v>139112</v>
      </c>
      <c r="M132" s="177">
        <v>25852</v>
      </c>
      <c r="N132" s="177">
        <v>21781</v>
      </c>
      <c r="O132" s="177">
        <v>85354</v>
      </c>
      <c r="P132" s="177">
        <v>144044</v>
      </c>
      <c r="Q132" s="177">
        <v>26645</v>
      </c>
      <c r="R132" s="177">
        <v>23306</v>
      </c>
      <c r="S132" s="177">
        <v>86626</v>
      </c>
      <c r="T132" s="177">
        <v>138122</v>
      </c>
      <c r="U132" s="177">
        <v>28522</v>
      </c>
      <c r="V132" s="177">
        <v>23015</v>
      </c>
      <c r="W132" s="177">
        <v>82244</v>
      </c>
      <c r="X132" s="177">
        <v>137330</v>
      </c>
      <c r="Y132" s="177">
        <v>27639</v>
      </c>
      <c r="Z132" s="177">
        <v>23248</v>
      </c>
      <c r="AA132" s="177">
        <v>86247</v>
      </c>
      <c r="AB132" s="177">
        <v>137359</v>
      </c>
      <c r="AC132" s="177">
        <v>27305</v>
      </c>
      <c r="AD132" s="177">
        <v>23594</v>
      </c>
      <c r="AE132" s="177">
        <v>90118</v>
      </c>
      <c r="AF132" s="177">
        <v>146525</v>
      </c>
      <c r="AG132" s="177">
        <v>30043</v>
      </c>
      <c r="AH132" s="177">
        <v>25685</v>
      </c>
      <c r="AI132" s="177">
        <v>83667</v>
      </c>
      <c r="AJ132" s="177">
        <v>150336</v>
      </c>
      <c r="AK132" s="177">
        <v>30827</v>
      </c>
      <c r="AL132" s="177">
        <v>26831</v>
      </c>
      <c r="AM132" s="177">
        <v>96347</v>
      </c>
      <c r="AN132" s="177">
        <v>150630</v>
      </c>
      <c r="AO132" s="177">
        <v>32287</v>
      </c>
      <c r="AP132" s="177">
        <v>30305</v>
      </c>
      <c r="AQ132" s="177">
        <v>99428</v>
      </c>
      <c r="AR132" s="177">
        <v>142678</v>
      </c>
      <c r="AS132" s="177">
        <v>32502</v>
      </c>
      <c r="AT132" s="177">
        <v>28192</v>
      </c>
      <c r="AU132" s="7">
        <v>100057</v>
      </c>
      <c r="AV132" s="7">
        <v>147442</v>
      </c>
      <c r="AW132" s="7">
        <v>34472</v>
      </c>
      <c r="AX132" s="37">
        <v>18751</v>
      </c>
      <c r="AY132" s="37">
        <v>27070</v>
      </c>
      <c r="AZ132" s="37">
        <v>117571</v>
      </c>
    </row>
    <row r="133" spans="1:52" ht="12.6" customHeight="1">
      <c r="A133" s="28" t="s">
        <v>104</v>
      </c>
      <c r="B133" s="208">
        <f>B132/1000</f>
        <v>26.923999999999999</v>
      </c>
      <c r="C133" s="208">
        <f t="shared" ref="C133:AY133" si="88">C132/1000</f>
        <v>96.331999999999994</v>
      </c>
      <c r="D133" s="208">
        <f t="shared" si="88"/>
        <v>134.41399999999999</v>
      </c>
      <c r="E133" s="208">
        <f t="shared" si="88"/>
        <v>30.337</v>
      </c>
      <c r="F133" s="208">
        <f t="shared" si="88"/>
        <v>24.277000000000001</v>
      </c>
      <c r="G133" s="208">
        <f t="shared" si="88"/>
        <v>90.326999999999998</v>
      </c>
      <c r="H133" s="208">
        <f t="shared" si="88"/>
        <v>133.661</v>
      </c>
      <c r="I133" s="208">
        <f t="shared" si="88"/>
        <v>23.722000000000001</v>
      </c>
      <c r="J133" s="208">
        <f t="shared" si="88"/>
        <v>20.477</v>
      </c>
      <c r="K133" s="208">
        <f t="shared" si="88"/>
        <v>81.210999999999999</v>
      </c>
      <c r="L133" s="208">
        <f t="shared" si="88"/>
        <v>139.11199999999999</v>
      </c>
      <c r="M133" s="208">
        <f t="shared" si="88"/>
        <v>25.852</v>
      </c>
      <c r="N133" s="208">
        <f t="shared" si="88"/>
        <v>21.780999999999999</v>
      </c>
      <c r="O133" s="208">
        <f t="shared" si="88"/>
        <v>85.353999999999999</v>
      </c>
      <c r="P133" s="208">
        <f t="shared" si="88"/>
        <v>144.04400000000001</v>
      </c>
      <c r="Q133" s="208">
        <f t="shared" si="88"/>
        <v>26.645</v>
      </c>
      <c r="R133" s="208">
        <f t="shared" si="88"/>
        <v>23.306000000000001</v>
      </c>
      <c r="S133" s="208">
        <f t="shared" si="88"/>
        <v>86.626000000000005</v>
      </c>
      <c r="T133" s="208">
        <f t="shared" si="88"/>
        <v>138.12200000000001</v>
      </c>
      <c r="U133" s="208">
        <f t="shared" si="88"/>
        <v>28.521999999999998</v>
      </c>
      <c r="V133" s="208">
        <f t="shared" si="88"/>
        <v>23.015000000000001</v>
      </c>
      <c r="W133" s="208">
        <f t="shared" si="88"/>
        <v>82.244</v>
      </c>
      <c r="X133" s="208">
        <f t="shared" si="88"/>
        <v>137.33000000000001</v>
      </c>
      <c r="Y133" s="208">
        <f t="shared" si="88"/>
        <v>27.638999999999999</v>
      </c>
      <c r="Z133" s="208">
        <f t="shared" si="88"/>
        <v>23.248000000000001</v>
      </c>
      <c r="AA133" s="208">
        <f t="shared" si="88"/>
        <v>86.247</v>
      </c>
      <c r="AB133" s="208">
        <f t="shared" si="88"/>
        <v>137.35900000000001</v>
      </c>
      <c r="AC133" s="208">
        <f t="shared" si="88"/>
        <v>27.305</v>
      </c>
      <c r="AD133" s="208">
        <f t="shared" si="88"/>
        <v>23.594000000000001</v>
      </c>
      <c r="AE133" s="208">
        <f t="shared" si="88"/>
        <v>90.117999999999995</v>
      </c>
      <c r="AF133" s="208">
        <f t="shared" si="88"/>
        <v>146.52500000000001</v>
      </c>
      <c r="AG133" s="208">
        <f t="shared" si="88"/>
        <v>30.042999999999999</v>
      </c>
      <c r="AH133" s="208">
        <f t="shared" si="88"/>
        <v>25.684999999999999</v>
      </c>
      <c r="AI133" s="208">
        <f t="shared" si="88"/>
        <v>83.667000000000002</v>
      </c>
      <c r="AJ133" s="208">
        <f t="shared" si="88"/>
        <v>150.33600000000001</v>
      </c>
      <c r="AK133" s="208">
        <f t="shared" si="88"/>
        <v>30.827000000000002</v>
      </c>
      <c r="AL133" s="208">
        <f t="shared" si="88"/>
        <v>26.831</v>
      </c>
      <c r="AM133" s="208">
        <f t="shared" si="88"/>
        <v>96.346999999999994</v>
      </c>
      <c r="AN133" s="208">
        <f t="shared" si="88"/>
        <v>150.63</v>
      </c>
      <c r="AO133" s="208">
        <f t="shared" si="88"/>
        <v>32.286999999999999</v>
      </c>
      <c r="AP133" s="208">
        <f t="shared" si="88"/>
        <v>30.305</v>
      </c>
      <c r="AQ133" s="208">
        <f t="shared" si="88"/>
        <v>99.427999999999997</v>
      </c>
      <c r="AR133" s="208">
        <f t="shared" si="88"/>
        <v>142.678</v>
      </c>
      <c r="AS133" s="208">
        <f t="shared" si="88"/>
        <v>32.502000000000002</v>
      </c>
      <c r="AT133" s="208">
        <f t="shared" si="88"/>
        <v>28.192</v>
      </c>
      <c r="AU133" s="208">
        <f t="shared" si="88"/>
        <v>100.057</v>
      </c>
      <c r="AV133" s="208">
        <f t="shared" si="88"/>
        <v>147.44200000000001</v>
      </c>
      <c r="AW133" s="208">
        <f t="shared" si="88"/>
        <v>34.472000000000001</v>
      </c>
      <c r="AX133" s="208">
        <f t="shared" si="88"/>
        <v>18.751000000000001</v>
      </c>
      <c r="AY133" s="208">
        <f t="shared" si="88"/>
        <v>27.07</v>
      </c>
      <c r="AZ133" s="209">
        <f t="shared" ref="AZ133" si="89">AZ132/1000</f>
        <v>117.571</v>
      </c>
    </row>
    <row r="134" spans="1:52" ht="12.6" customHeight="1">
      <c r="A134" s="59" t="s">
        <v>118</v>
      </c>
      <c r="B134" s="76"/>
      <c r="C134" s="76"/>
      <c r="D134" s="76"/>
      <c r="E134" s="76"/>
      <c r="F134" s="76">
        <f t="shared" ref="F134:AW134" si="90">F133/B133*100-100</f>
        <v>-9.8313772099242271</v>
      </c>
      <c r="G134" s="76">
        <f t="shared" si="90"/>
        <v>-6.2336502927376074</v>
      </c>
      <c r="H134" s="76">
        <f t="shared" si="90"/>
        <v>-0.56020950198639241</v>
      </c>
      <c r="I134" s="76">
        <f t="shared" si="90"/>
        <v>-21.80505653162804</v>
      </c>
      <c r="J134" s="76">
        <f t="shared" si="90"/>
        <v>-15.652675371751045</v>
      </c>
      <c r="K134" s="76">
        <f t="shared" si="90"/>
        <v>-10.09222048778328</v>
      </c>
      <c r="L134" s="76">
        <f t="shared" si="90"/>
        <v>4.0782277552913655</v>
      </c>
      <c r="M134" s="76">
        <f t="shared" si="90"/>
        <v>8.9790068291037812</v>
      </c>
      <c r="N134" s="76">
        <f t="shared" si="90"/>
        <v>6.3681203301264873</v>
      </c>
      <c r="O134" s="76">
        <f t="shared" si="90"/>
        <v>5.101525655391498</v>
      </c>
      <c r="P134" s="76">
        <f t="shared" si="90"/>
        <v>3.5453447581804625</v>
      </c>
      <c r="Q134" s="76">
        <f t="shared" si="90"/>
        <v>3.0674609314559831</v>
      </c>
      <c r="R134" s="76">
        <f t="shared" si="90"/>
        <v>7.0015150819521637</v>
      </c>
      <c r="S134" s="76">
        <f t="shared" si="90"/>
        <v>1.4902640766689501</v>
      </c>
      <c r="T134" s="76">
        <f t="shared" si="90"/>
        <v>-4.1112437866207614</v>
      </c>
      <c r="U134" s="76">
        <f t="shared" si="90"/>
        <v>7.044473634828293</v>
      </c>
      <c r="V134" s="76">
        <f t="shared" si="90"/>
        <v>-1.2486055093109059</v>
      </c>
      <c r="W134" s="76">
        <f t="shared" si="90"/>
        <v>-5.0585274628864454</v>
      </c>
      <c r="X134" s="76">
        <f t="shared" si="90"/>
        <v>-0.57340611922792561</v>
      </c>
      <c r="Y134" s="76">
        <f t="shared" si="90"/>
        <v>-3.0958558305869133</v>
      </c>
      <c r="Z134" s="76">
        <f t="shared" si="90"/>
        <v>1.0123832283293552</v>
      </c>
      <c r="AA134" s="76">
        <f t="shared" si="90"/>
        <v>4.8672243567919935</v>
      </c>
      <c r="AB134" s="76">
        <f t="shared" si="90"/>
        <v>2.1117017403327054E-2</v>
      </c>
      <c r="AC134" s="76">
        <f t="shared" si="90"/>
        <v>-1.2084373530156682</v>
      </c>
      <c r="AD134" s="76">
        <f t="shared" si="90"/>
        <v>1.488300068823122</v>
      </c>
      <c r="AE134" s="76">
        <f t="shared" si="90"/>
        <v>4.4882720558396159</v>
      </c>
      <c r="AF134" s="76">
        <f t="shared" si="90"/>
        <v>6.6730247016941036</v>
      </c>
      <c r="AG134" s="76">
        <f t="shared" si="90"/>
        <v>10.027467496795467</v>
      </c>
      <c r="AH134" s="76">
        <f t="shared" si="90"/>
        <v>8.8624226498262146</v>
      </c>
      <c r="AI134" s="76">
        <f t="shared" si="90"/>
        <v>-7.1583923300561452</v>
      </c>
      <c r="AJ134" s="76">
        <f t="shared" si="90"/>
        <v>2.6009213444804686</v>
      </c>
      <c r="AK134" s="76">
        <f t="shared" si="90"/>
        <v>2.6095929168192384</v>
      </c>
      <c r="AL134" s="76">
        <f t="shared" si="90"/>
        <v>4.4617481020050604</v>
      </c>
      <c r="AM134" s="76">
        <f t="shared" si="90"/>
        <v>15.155318106302346</v>
      </c>
      <c r="AN134" s="76">
        <f t="shared" si="90"/>
        <v>0.19556194125158299</v>
      </c>
      <c r="AO134" s="76">
        <f t="shared" si="90"/>
        <v>4.7361079573101392</v>
      </c>
      <c r="AP134" s="76">
        <f t="shared" si="90"/>
        <v>12.947709738735043</v>
      </c>
      <c r="AQ134" s="76">
        <f t="shared" si="90"/>
        <v>3.1978162267636776</v>
      </c>
      <c r="AR134" s="76">
        <f t="shared" si="90"/>
        <v>-5.279160857730858</v>
      </c>
      <c r="AS134" s="76">
        <f t="shared" si="90"/>
        <v>0.66590268529130014</v>
      </c>
      <c r="AT134" s="76">
        <f t="shared" si="90"/>
        <v>-6.9724467909585854</v>
      </c>
      <c r="AU134" s="76">
        <f t="shared" si="90"/>
        <v>0.63261857826768164</v>
      </c>
      <c r="AV134" s="76">
        <f t="shared" si="90"/>
        <v>3.3389870898106153</v>
      </c>
      <c r="AW134" s="76">
        <f t="shared" si="90"/>
        <v>6.061165466740519</v>
      </c>
      <c r="AX134" s="76">
        <f>AX133/AT133*100-100</f>
        <v>-33.488223609534614</v>
      </c>
      <c r="AY134" s="76">
        <f>AY133/AU133*100-100</f>
        <v>-72.945421109967313</v>
      </c>
      <c r="AZ134" s="76">
        <f>AZ133/AV133*100-100</f>
        <v>-20.259491867988771</v>
      </c>
    </row>
    <row r="135" spans="1:52" ht="12.6" customHeight="1">
      <c r="A135" s="69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69"/>
      <c r="AT135" s="69"/>
      <c r="AU135" s="69"/>
      <c r="AV135" s="69"/>
      <c r="AW135" s="69"/>
      <c r="AX135" s="69"/>
      <c r="AY135" s="69"/>
      <c r="AZ135" s="69"/>
    </row>
    <row r="136" spans="1:52" ht="12.75" hidden="1" customHeight="1">
      <c r="A136" s="59"/>
      <c r="B136" s="228">
        <v>68837</v>
      </c>
      <c r="C136" s="228">
        <v>506943</v>
      </c>
      <c r="D136" s="228">
        <v>1166063</v>
      </c>
      <c r="E136" s="228">
        <v>76919</v>
      </c>
      <c r="F136" s="228">
        <v>66994</v>
      </c>
      <c r="G136" s="228">
        <v>457331</v>
      </c>
      <c r="H136" s="228">
        <v>1172859</v>
      </c>
      <c r="I136" s="228">
        <v>58110</v>
      </c>
      <c r="J136" s="228">
        <v>50498</v>
      </c>
      <c r="K136" s="228">
        <v>416989</v>
      </c>
      <c r="L136" s="228">
        <v>1167523</v>
      </c>
      <c r="M136" s="228">
        <v>67702</v>
      </c>
      <c r="N136" s="228">
        <v>52890</v>
      </c>
      <c r="O136" s="228">
        <v>433330</v>
      </c>
      <c r="P136" s="228">
        <v>1203234</v>
      </c>
      <c r="Q136" s="228">
        <v>62262</v>
      </c>
      <c r="R136" s="228">
        <v>51917</v>
      </c>
      <c r="S136" s="228">
        <v>402985</v>
      </c>
      <c r="T136" s="228">
        <v>1176179</v>
      </c>
      <c r="U136" s="228">
        <v>67747</v>
      </c>
      <c r="V136" s="228">
        <v>59757</v>
      </c>
      <c r="W136" s="228">
        <v>335228</v>
      </c>
      <c r="X136" s="228">
        <v>1023830</v>
      </c>
      <c r="Y136" s="228">
        <v>61704</v>
      </c>
      <c r="Z136" s="228">
        <v>48369</v>
      </c>
      <c r="AA136" s="228">
        <v>352776</v>
      </c>
      <c r="AB136" s="228">
        <v>1017362</v>
      </c>
      <c r="AC136" s="228">
        <v>64650</v>
      </c>
      <c r="AD136" s="228">
        <v>50957</v>
      </c>
      <c r="AE136" s="228">
        <v>352154</v>
      </c>
      <c r="AF136" s="228">
        <v>1018438</v>
      </c>
      <c r="AG136" s="228">
        <v>71006</v>
      </c>
      <c r="AH136" s="228">
        <v>60844</v>
      </c>
      <c r="AI136" s="228">
        <v>351287</v>
      </c>
      <c r="AJ136" s="228">
        <v>1056000</v>
      </c>
      <c r="AK136" s="228">
        <v>68867</v>
      </c>
      <c r="AL136" s="228">
        <v>61288</v>
      </c>
      <c r="AM136" s="228">
        <v>374858</v>
      </c>
      <c r="AN136" s="228">
        <v>1044217</v>
      </c>
      <c r="AO136" s="228">
        <v>71182</v>
      </c>
      <c r="AP136" s="228">
        <v>65919</v>
      </c>
      <c r="AQ136" s="228">
        <v>376700</v>
      </c>
      <c r="AR136" s="228">
        <v>1007742</v>
      </c>
      <c r="AS136" s="228">
        <v>72976</v>
      </c>
      <c r="AT136" s="229">
        <v>61185</v>
      </c>
      <c r="AU136" s="69">
        <v>393769</v>
      </c>
      <c r="AV136" s="69">
        <v>1025443</v>
      </c>
      <c r="AW136" s="230">
        <v>83104</v>
      </c>
      <c r="AX136" s="230">
        <v>51774</v>
      </c>
      <c r="AY136" s="177">
        <v>124684</v>
      </c>
      <c r="AZ136" s="177">
        <v>770172</v>
      </c>
    </row>
    <row r="137" spans="1:52" ht="12.6" customHeight="1">
      <c r="A137" s="28" t="s">
        <v>105</v>
      </c>
      <c r="B137" s="208">
        <f t="shared" ref="B137:AY137" si="91">B136/1000</f>
        <v>68.837000000000003</v>
      </c>
      <c r="C137" s="208">
        <f t="shared" si="91"/>
        <v>506.94299999999998</v>
      </c>
      <c r="D137" s="208">
        <f t="shared" si="91"/>
        <v>1166.0630000000001</v>
      </c>
      <c r="E137" s="208">
        <f t="shared" si="91"/>
        <v>76.918999999999997</v>
      </c>
      <c r="F137" s="208">
        <f t="shared" si="91"/>
        <v>66.994</v>
      </c>
      <c r="G137" s="208">
        <f t="shared" si="91"/>
        <v>457.33100000000002</v>
      </c>
      <c r="H137" s="208">
        <f t="shared" si="91"/>
        <v>1172.8589999999999</v>
      </c>
      <c r="I137" s="208">
        <f t="shared" si="91"/>
        <v>58.11</v>
      </c>
      <c r="J137" s="208">
        <f t="shared" si="91"/>
        <v>50.497999999999998</v>
      </c>
      <c r="K137" s="208">
        <f t="shared" si="91"/>
        <v>416.98899999999998</v>
      </c>
      <c r="L137" s="208">
        <f t="shared" si="91"/>
        <v>1167.5229999999999</v>
      </c>
      <c r="M137" s="208">
        <f t="shared" si="91"/>
        <v>67.701999999999998</v>
      </c>
      <c r="N137" s="208">
        <f t="shared" si="91"/>
        <v>52.89</v>
      </c>
      <c r="O137" s="208">
        <f t="shared" si="91"/>
        <v>433.33</v>
      </c>
      <c r="P137" s="208">
        <f t="shared" si="91"/>
        <v>1203.2339999999999</v>
      </c>
      <c r="Q137" s="208">
        <f t="shared" si="91"/>
        <v>62.262</v>
      </c>
      <c r="R137" s="208">
        <f t="shared" si="91"/>
        <v>51.917000000000002</v>
      </c>
      <c r="S137" s="208">
        <f t="shared" si="91"/>
        <v>402.98500000000001</v>
      </c>
      <c r="T137" s="208">
        <f t="shared" si="91"/>
        <v>1176.1790000000001</v>
      </c>
      <c r="U137" s="208">
        <f t="shared" si="91"/>
        <v>67.747</v>
      </c>
      <c r="V137" s="208">
        <f t="shared" si="91"/>
        <v>59.756999999999998</v>
      </c>
      <c r="W137" s="208">
        <f t="shared" si="91"/>
        <v>335.22800000000001</v>
      </c>
      <c r="X137" s="208">
        <f t="shared" si="91"/>
        <v>1023.83</v>
      </c>
      <c r="Y137" s="208">
        <f t="shared" si="91"/>
        <v>61.704000000000001</v>
      </c>
      <c r="Z137" s="208">
        <f t="shared" si="91"/>
        <v>48.369</v>
      </c>
      <c r="AA137" s="208">
        <f t="shared" si="91"/>
        <v>352.77600000000001</v>
      </c>
      <c r="AB137" s="208">
        <f t="shared" si="91"/>
        <v>1017.362</v>
      </c>
      <c r="AC137" s="208">
        <f t="shared" si="91"/>
        <v>64.650000000000006</v>
      </c>
      <c r="AD137" s="208">
        <f t="shared" si="91"/>
        <v>50.957000000000001</v>
      </c>
      <c r="AE137" s="208">
        <f t="shared" si="91"/>
        <v>352.154</v>
      </c>
      <c r="AF137" s="208">
        <f t="shared" si="91"/>
        <v>1018.438</v>
      </c>
      <c r="AG137" s="208">
        <f t="shared" si="91"/>
        <v>71.006</v>
      </c>
      <c r="AH137" s="208">
        <f t="shared" si="91"/>
        <v>60.844000000000001</v>
      </c>
      <c r="AI137" s="208">
        <f t="shared" si="91"/>
        <v>351.28699999999998</v>
      </c>
      <c r="AJ137" s="208">
        <f t="shared" si="91"/>
        <v>1056</v>
      </c>
      <c r="AK137" s="208">
        <f t="shared" si="91"/>
        <v>68.867000000000004</v>
      </c>
      <c r="AL137" s="208">
        <f t="shared" si="91"/>
        <v>61.287999999999997</v>
      </c>
      <c r="AM137" s="208">
        <f t="shared" si="91"/>
        <v>374.858</v>
      </c>
      <c r="AN137" s="208">
        <f t="shared" si="91"/>
        <v>1044.2170000000001</v>
      </c>
      <c r="AO137" s="208">
        <f t="shared" si="91"/>
        <v>71.182000000000002</v>
      </c>
      <c r="AP137" s="208">
        <f t="shared" si="91"/>
        <v>65.918999999999997</v>
      </c>
      <c r="AQ137" s="208">
        <f t="shared" si="91"/>
        <v>376.7</v>
      </c>
      <c r="AR137" s="208">
        <f t="shared" si="91"/>
        <v>1007.742</v>
      </c>
      <c r="AS137" s="208">
        <f t="shared" si="91"/>
        <v>72.975999999999999</v>
      </c>
      <c r="AT137" s="208">
        <f t="shared" si="91"/>
        <v>61.185000000000002</v>
      </c>
      <c r="AU137" s="208">
        <f t="shared" si="91"/>
        <v>393.76900000000001</v>
      </c>
      <c r="AV137" s="208">
        <f t="shared" si="91"/>
        <v>1025.443</v>
      </c>
      <c r="AW137" s="208">
        <f t="shared" si="91"/>
        <v>83.103999999999999</v>
      </c>
      <c r="AX137" s="208">
        <f t="shared" si="91"/>
        <v>51.774000000000001</v>
      </c>
      <c r="AY137" s="208">
        <f t="shared" si="91"/>
        <v>124.684</v>
      </c>
      <c r="AZ137" s="209">
        <f t="shared" ref="AZ137" si="92">AZ136/1000</f>
        <v>770.17200000000003</v>
      </c>
    </row>
    <row r="138" spans="1:52" ht="12.6" customHeight="1">
      <c r="A138" s="59" t="s">
        <v>118</v>
      </c>
      <c r="B138" s="76"/>
      <c r="C138" s="76"/>
      <c r="D138" s="76"/>
      <c r="E138" s="76"/>
      <c r="F138" s="76">
        <f t="shared" ref="F138:AW138" si="93">F137/B137*100-100</f>
        <v>-2.677339221639528</v>
      </c>
      <c r="G138" s="76">
        <f t="shared" si="93"/>
        <v>-9.7865045971637841</v>
      </c>
      <c r="H138" s="76">
        <f t="shared" si="93"/>
        <v>0.58281585128760582</v>
      </c>
      <c r="I138" s="76">
        <f t="shared" si="93"/>
        <v>-24.45299600878846</v>
      </c>
      <c r="J138" s="76">
        <f t="shared" si="93"/>
        <v>-24.623100576171012</v>
      </c>
      <c r="K138" s="76">
        <f t="shared" si="93"/>
        <v>-8.8211820322698458</v>
      </c>
      <c r="L138" s="76">
        <f t="shared" si="93"/>
        <v>-0.45495664866791685</v>
      </c>
      <c r="M138" s="76">
        <f t="shared" si="93"/>
        <v>16.506625365685764</v>
      </c>
      <c r="N138" s="76">
        <f t="shared" si="93"/>
        <v>4.7368212602479502</v>
      </c>
      <c r="O138" s="76">
        <f t="shared" si="93"/>
        <v>3.9188084098141758</v>
      </c>
      <c r="P138" s="76">
        <f t="shared" si="93"/>
        <v>3.0586977729774958</v>
      </c>
      <c r="Q138" s="76">
        <f t="shared" si="93"/>
        <v>-8.0352131399367863</v>
      </c>
      <c r="R138" s="76">
        <f t="shared" si="93"/>
        <v>-1.8396672338816416</v>
      </c>
      <c r="S138" s="76">
        <f t="shared" si="93"/>
        <v>-7.0027461749705822</v>
      </c>
      <c r="T138" s="76">
        <f t="shared" si="93"/>
        <v>-2.248523562332835</v>
      </c>
      <c r="U138" s="76">
        <f t="shared" si="93"/>
        <v>8.8095467540393742</v>
      </c>
      <c r="V138" s="76">
        <f t="shared" si="93"/>
        <v>15.101026638673261</v>
      </c>
      <c r="W138" s="76">
        <f t="shared" si="93"/>
        <v>-16.813777187736505</v>
      </c>
      <c r="X138" s="76">
        <f t="shared" si="93"/>
        <v>-12.952875370160498</v>
      </c>
      <c r="Y138" s="76">
        <f t="shared" si="93"/>
        <v>-8.919952175004056</v>
      </c>
      <c r="Z138" s="76">
        <f t="shared" si="93"/>
        <v>-19.057181585420963</v>
      </c>
      <c r="AA138" s="76">
        <f t="shared" si="93"/>
        <v>5.2346462705979349</v>
      </c>
      <c r="AB138" s="76">
        <f t="shared" si="93"/>
        <v>-0.63174550462480283</v>
      </c>
      <c r="AC138" s="76">
        <f t="shared" si="93"/>
        <v>4.7744068455853892</v>
      </c>
      <c r="AD138" s="76">
        <f t="shared" si="93"/>
        <v>5.3505344332113651</v>
      </c>
      <c r="AE138" s="76">
        <f t="shared" si="93"/>
        <v>-0.17631584915073972</v>
      </c>
      <c r="AF138" s="76">
        <f t="shared" si="93"/>
        <v>0.10576373011770102</v>
      </c>
      <c r="AG138" s="76">
        <f t="shared" si="93"/>
        <v>9.8313998453209592</v>
      </c>
      <c r="AH138" s="76">
        <f t="shared" si="93"/>
        <v>19.402633593029435</v>
      </c>
      <c r="AI138" s="76">
        <f t="shared" si="93"/>
        <v>-0.24619910607292184</v>
      </c>
      <c r="AJ138" s="76">
        <f t="shared" si="93"/>
        <v>3.6881970232846726</v>
      </c>
      <c r="AK138" s="76">
        <f t="shared" si="93"/>
        <v>-3.0124214855082698</v>
      </c>
      <c r="AL138" s="76">
        <f t="shared" si="93"/>
        <v>0.7297350601538426</v>
      </c>
      <c r="AM138" s="76">
        <f t="shared" si="93"/>
        <v>6.7098981744271811</v>
      </c>
      <c r="AN138" s="76">
        <f t="shared" si="93"/>
        <v>-1.1158143939393881</v>
      </c>
      <c r="AO138" s="76">
        <f t="shared" si="93"/>
        <v>3.361551976999138</v>
      </c>
      <c r="AP138" s="76">
        <f t="shared" si="93"/>
        <v>7.5561284427620308</v>
      </c>
      <c r="AQ138" s="76">
        <f t="shared" si="93"/>
        <v>0.49138607152573854</v>
      </c>
      <c r="AR138" s="76">
        <f t="shared" si="93"/>
        <v>-3.4930479009631341</v>
      </c>
      <c r="AS138" s="76">
        <f t="shared" si="93"/>
        <v>2.5203000758618828</v>
      </c>
      <c r="AT138" s="76">
        <f t="shared" si="93"/>
        <v>-7.1815409821144129</v>
      </c>
      <c r="AU138" s="76">
        <f t="shared" si="93"/>
        <v>4.5311919299177106</v>
      </c>
      <c r="AV138" s="76">
        <f t="shared" si="93"/>
        <v>1.7565011679576656</v>
      </c>
      <c r="AW138" s="76">
        <f t="shared" si="93"/>
        <v>13.878535408901556</v>
      </c>
      <c r="AX138" s="76">
        <f>AX137/AT137*100-100</f>
        <v>-15.381220887472423</v>
      </c>
      <c r="AY138" s="76">
        <f>AY137/AU137*100-100</f>
        <v>-68.335750147929375</v>
      </c>
      <c r="AZ138" s="76">
        <f>AZ137/AV137*100-100</f>
        <v>-24.893728856698999</v>
      </c>
    </row>
    <row r="139" spans="1:52" ht="12.6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52" ht="12.75">
      <c r="A140" s="20" t="s">
        <v>125</v>
      </c>
      <c r="B140" s="23"/>
      <c r="C140" s="23"/>
      <c r="D140" s="21"/>
      <c r="E140" s="21"/>
      <c r="F140" s="21"/>
      <c r="G140" s="23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</row>
    <row r="141" spans="1:52" ht="12.6" customHeight="1">
      <c r="A141" s="14"/>
    </row>
    <row r="142" spans="1:52" ht="12.6" customHeight="1">
      <c r="A142" s="53" t="s">
        <v>126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173"/>
      <c r="AZ142" s="173"/>
    </row>
    <row r="143" spans="1:52" ht="12.6" customHeight="1">
      <c r="A143" s="231" t="s">
        <v>118</v>
      </c>
      <c r="B143" s="232">
        <v>2.491945855935044</v>
      </c>
      <c r="C143" s="232">
        <v>0.82029229731614728</v>
      </c>
      <c r="D143" s="232">
        <v>2.6103601309353017</v>
      </c>
      <c r="E143" s="232">
        <v>-5.4478428009819266</v>
      </c>
      <c r="F143" s="232">
        <v>-13.390822186122822</v>
      </c>
      <c r="G143" s="232">
        <v>-14.498784318255188</v>
      </c>
      <c r="H143" s="232">
        <v>-16.32978557375494</v>
      </c>
      <c r="I143" s="232">
        <v>-5.080804448929964</v>
      </c>
      <c r="J143" s="232">
        <v>0.20290427350783291</v>
      </c>
      <c r="K143" s="232">
        <v>4.4616729956600363</v>
      </c>
      <c r="L143" s="232">
        <v>2.0019715945931087</v>
      </c>
      <c r="M143" s="232">
        <v>-4.4291951658972151</v>
      </c>
      <c r="N143" s="232">
        <v>2.1119063760580747</v>
      </c>
      <c r="O143" s="232">
        <v>2.2023858770967295</v>
      </c>
      <c r="P143" s="232">
        <v>3.2669768268184867</v>
      </c>
      <c r="Q143" s="232">
        <v>0.45343237992877317</v>
      </c>
      <c r="R143" s="232">
        <v>-9.4402901808092814</v>
      </c>
      <c r="S143" s="232">
        <v>-7.391782077698835</v>
      </c>
      <c r="T143" s="232">
        <v>-3.4264293228320217</v>
      </c>
      <c r="U143" s="232">
        <v>-0.74378171328914</v>
      </c>
      <c r="V143" s="232">
        <v>-7.1809051913983151</v>
      </c>
      <c r="W143" s="232">
        <v>-2.5009236226895935</v>
      </c>
      <c r="X143" s="232">
        <v>0.64640160381851808</v>
      </c>
      <c r="Y143" s="232">
        <v>-1.7990718003535018</v>
      </c>
      <c r="Z143" s="232">
        <v>2.3593819105676199</v>
      </c>
      <c r="AA143" s="232">
        <v>0.83605426940508443</v>
      </c>
      <c r="AB143" s="232">
        <v>-0.40215582027865432</v>
      </c>
      <c r="AC143" s="232">
        <v>-0.32741198945087668</v>
      </c>
      <c r="AD143" s="232">
        <v>4.609425733094823</v>
      </c>
      <c r="AE143" s="232">
        <v>-7.5109336601631285E-2</v>
      </c>
      <c r="AF143" s="232">
        <v>1.393229136717919</v>
      </c>
      <c r="AG143" s="232">
        <v>4.4050381287867966</v>
      </c>
      <c r="AH143" s="232">
        <v>3.836436983883341</v>
      </c>
      <c r="AI143" s="232">
        <v>4.8543953742586421</v>
      </c>
      <c r="AJ143" s="232">
        <v>0.28745092789524024</v>
      </c>
      <c r="AK143" s="232">
        <v>0.67314886052411893</v>
      </c>
      <c r="AL143" s="232">
        <v>4.125136366607431</v>
      </c>
      <c r="AM143" s="232">
        <v>-1.3081138302334641</v>
      </c>
      <c r="AN143" s="232">
        <v>8.8611484258536066</v>
      </c>
      <c r="AO143" s="232">
        <v>4.5027277156841299</v>
      </c>
      <c r="AP143" s="232">
        <v>5.3875068325701454</v>
      </c>
      <c r="AQ143" s="232">
        <v>1.3922785580750454</v>
      </c>
      <c r="AR143" s="232">
        <v>7.6239585901451692</v>
      </c>
      <c r="AS143" s="232">
        <v>4.701911808991051</v>
      </c>
      <c r="AT143" s="232">
        <v>-4.7044785434157168</v>
      </c>
      <c r="AU143" s="232">
        <v>2.5163933443413153</v>
      </c>
      <c r="AV143" s="232">
        <v>2.2246587970157101</v>
      </c>
      <c r="AW143" s="232">
        <v>4.3948358810297465</v>
      </c>
      <c r="AX143" s="232">
        <v>-3.9978103253946338</v>
      </c>
      <c r="AY143" s="232">
        <v>-19.430459615240039</v>
      </c>
      <c r="AZ143" s="233">
        <v>-5.9950437366155089</v>
      </c>
    </row>
    <row r="144" spans="1:52" ht="12" customHeight="1">
      <c r="A144" s="231" t="s">
        <v>119</v>
      </c>
      <c r="B144" s="232">
        <v>-0.30444688072571802</v>
      </c>
      <c r="C144" s="232">
        <v>1.2965918049895919</v>
      </c>
      <c r="D144" s="232">
        <v>-5.4410065969736214</v>
      </c>
      <c r="E144" s="232">
        <v>-1.0543338424613209</v>
      </c>
      <c r="F144" s="232">
        <v>-11.822788129134723</v>
      </c>
      <c r="G144" s="232">
        <v>-0.4043370872497985</v>
      </c>
      <c r="H144" s="232">
        <v>-5.8656329044540527</v>
      </c>
      <c r="I144" s="232">
        <v>4.0951122655176961</v>
      </c>
      <c r="J144" s="232">
        <v>-1.6400200993058527</v>
      </c>
      <c r="K144" s="232">
        <v>2.8932273421959498</v>
      </c>
      <c r="L144" s="232">
        <v>-5.220291028676872</v>
      </c>
      <c r="M144" s="232">
        <v>-7.025103433830501</v>
      </c>
      <c r="N144" s="232">
        <v>3.7486241386951304</v>
      </c>
      <c r="O144" s="232">
        <v>8.267657143676642</v>
      </c>
      <c r="P144" s="232">
        <v>-5.4211333391160261</v>
      </c>
      <c r="Q144" s="232">
        <v>1.2549268137656382</v>
      </c>
      <c r="R144" s="232">
        <v>-6.1792739484810753</v>
      </c>
      <c r="S144" s="232">
        <v>0.90637719662340077</v>
      </c>
      <c r="T144" s="232">
        <v>-4.424192253695443</v>
      </c>
      <c r="U144" s="232">
        <v>-1.542396050155697</v>
      </c>
      <c r="V144" s="232">
        <v>-4.3464198483293544</v>
      </c>
      <c r="W144" s="232">
        <v>7.3904851129359983</v>
      </c>
      <c r="X144" s="232">
        <v>-5.8488159105870938</v>
      </c>
      <c r="Y144" s="232">
        <v>5.6676945137208801</v>
      </c>
      <c r="Z144" s="232">
        <v>-4.8347264347242813</v>
      </c>
      <c r="AA144" s="232">
        <v>3.5192823607401231</v>
      </c>
      <c r="AB144" s="232">
        <v>-2.1052360259663558</v>
      </c>
      <c r="AC144" s="232">
        <v>6.1532031100486355</v>
      </c>
      <c r="AD144" s="232">
        <v>0.27318811280604938</v>
      </c>
      <c r="AE144" s="232">
        <v>2.5854113875760207</v>
      </c>
      <c r="AF144" s="232">
        <v>-3.5280843510546522</v>
      </c>
      <c r="AG144" s="232">
        <v>3.2141278070431953</v>
      </c>
      <c r="AH144" s="232">
        <v>0.87833883372217492</v>
      </c>
      <c r="AI144" s="232">
        <v>6.8761882383663799</v>
      </c>
      <c r="AJ144" s="232">
        <v>-2.0640140856617877</v>
      </c>
      <c r="AK144" s="232">
        <v>0.6348845312219894</v>
      </c>
      <c r="AL144" s="232">
        <v>1.2198385355764869</v>
      </c>
      <c r="AM144" s="232">
        <v>4.9539990963158962</v>
      </c>
      <c r="AN144" s="232">
        <v>-4.3488721067618723</v>
      </c>
      <c r="AO144" s="232">
        <v>0.34953040458283896</v>
      </c>
      <c r="AP144" s="232">
        <v>4.4406967753096707</v>
      </c>
      <c r="AQ144" s="232">
        <v>4.1380579550812904</v>
      </c>
      <c r="AR144" s="232">
        <v>2.134517709494288</v>
      </c>
      <c r="AS144" s="232">
        <v>5.6471105694843349</v>
      </c>
      <c r="AT144" s="232">
        <v>-3.3436377814934928</v>
      </c>
      <c r="AU144" s="232">
        <v>3.7052062069853919</v>
      </c>
      <c r="AV144" s="232">
        <v>-0.90448343848213641</v>
      </c>
      <c r="AW144" s="232">
        <v>0.51848226041515511</v>
      </c>
      <c r="AX144" s="232">
        <v>-8.9760748562145345</v>
      </c>
      <c r="AY144" s="232">
        <v>-16.253056771030018</v>
      </c>
      <c r="AZ144" s="233">
        <v>16.028449013100868</v>
      </c>
    </row>
    <row r="145" spans="1:52" ht="12" customHeight="1">
      <c r="A145" s="191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203"/>
      <c r="AL145" s="203"/>
      <c r="AM145" s="203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173"/>
    </row>
    <row r="146" spans="1:52" ht="12" customHeight="1">
      <c r="A146" s="53" t="s">
        <v>127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173"/>
    </row>
    <row r="147" spans="1:52" ht="12" customHeight="1">
      <c r="A147" s="231" t="s">
        <v>118</v>
      </c>
      <c r="B147" s="232">
        <v>1.6705260449158568</v>
      </c>
      <c r="C147" s="232">
        <v>0.66658882227872263</v>
      </c>
      <c r="D147" s="232">
        <v>2.1253312530561064</v>
      </c>
      <c r="E147" s="232">
        <v>-5.5444015720267963</v>
      </c>
      <c r="F147" s="232">
        <v>-13.904189026606085</v>
      </c>
      <c r="G147" s="232">
        <v>-14.674812144386012</v>
      </c>
      <c r="H147" s="232">
        <v>-14.894111350406989</v>
      </c>
      <c r="I147" s="232">
        <v>-8.8168535989828669</v>
      </c>
      <c r="J147" s="232">
        <v>-0.81133870176237222</v>
      </c>
      <c r="K147" s="232">
        <v>3.8459188769300887</v>
      </c>
      <c r="L147" s="232">
        <v>-13.687968707028627</v>
      </c>
      <c r="M147" s="232">
        <v>-1.8697085925806065</v>
      </c>
      <c r="N147" s="232">
        <v>1.8140039780364452</v>
      </c>
      <c r="O147" s="232">
        <v>2.2498094465065406</v>
      </c>
      <c r="P147" s="232">
        <v>3.3136103060702777</v>
      </c>
      <c r="Q147" s="232">
        <v>1.9913689368535117</v>
      </c>
      <c r="R147" s="232">
        <v>-7.0252205205012279</v>
      </c>
      <c r="S147" s="232">
        <v>-3.0269597605147607</v>
      </c>
      <c r="T147" s="232">
        <v>-1.1646137863994281</v>
      </c>
      <c r="U147" s="232">
        <v>-3.1319403377810882</v>
      </c>
      <c r="V147" s="232">
        <v>-7.7393347539770172</v>
      </c>
      <c r="W147" s="232">
        <v>0.21542569378814511</v>
      </c>
      <c r="X147" s="232">
        <v>-1.0507696604276227</v>
      </c>
      <c r="Y147" s="232">
        <v>1.33051053878085</v>
      </c>
      <c r="Z147" s="232">
        <v>1.5318242082808964</v>
      </c>
      <c r="AA147" s="232">
        <v>-1.893592168644145</v>
      </c>
      <c r="AB147" s="232">
        <v>-2.3089508344677587</v>
      </c>
      <c r="AC147" s="232">
        <v>-1.2020856211276105</v>
      </c>
      <c r="AD147" s="232">
        <v>4.6844272319967262</v>
      </c>
      <c r="AE147" s="232">
        <v>0.18531804456196102</v>
      </c>
      <c r="AF147" s="232">
        <v>-0.20831529847028679</v>
      </c>
      <c r="AG147" s="232">
        <v>5.077288178306322</v>
      </c>
      <c r="AH147" s="232">
        <v>3.5343674891980537</v>
      </c>
      <c r="AI147" s="232">
        <v>2.3077361402445704</v>
      </c>
      <c r="AJ147" s="232">
        <v>-0.37614460120825732</v>
      </c>
      <c r="AK147" s="232">
        <v>0.44674384288651586</v>
      </c>
      <c r="AL147" s="232">
        <v>5.582191410561042</v>
      </c>
      <c r="AM147" s="232">
        <v>2.4642683243488164</v>
      </c>
      <c r="AN147" s="232">
        <v>6.956770988107861</v>
      </c>
      <c r="AO147" s="232">
        <v>7.0475637323297287</v>
      </c>
      <c r="AP147" s="232">
        <v>5.2935542316323607</v>
      </c>
      <c r="AQ147" s="232">
        <v>3.2652151371623686</v>
      </c>
      <c r="AR147" s="232">
        <v>9.2251850687486385</v>
      </c>
      <c r="AS147" s="232">
        <v>-1.1416232664072707</v>
      </c>
      <c r="AT147" s="232">
        <v>-1.399896566922294</v>
      </c>
      <c r="AU147" s="232">
        <v>2.3011484677285243</v>
      </c>
      <c r="AV147" s="232">
        <v>1.8330305456042835</v>
      </c>
      <c r="AW147" s="232">
        <v>5.3200344207523429</v>
      </c>
      <c r="AX147" s="232">
        <v>-5.1664960465168548</v>
      </c>
      <c r="AY147" s="232">
        <v>-19.974133822003132</v>
      </c>
      <c r="AZ147" s="233">
        <v>-6.4343899316858488</v>
      </c>
    </row>
    <row r="148" spans="1:52" ht="12" customHeight="1">
      <c r="A148" s="231" t="s">
        <v>119</v>
      </c>
      <c r="B148" s="232">
        <v>-0.50459963060764534</v>
      </c>
      <c r="C148" s="232">
        <v>1.9507515518303524</v>
      </c>
      <c r="D148" s="232">
        <v>-5.9077334998538342</v>
      </c>
      <c r="E148" s="232">
        <v>-3.0434994860080806</v>
      </c>
      <c r="F148" s="232">
        <v>-9.0087204310152487</v>
      </c>
      <c r="G148" s="232">
        <v>-0.82569384233044651</v>
      </c>
      <c r="H148" s="232">
        <v>-9.7361978007165408</v>
      </c>
      <c r="I148" s="232">
        <v>8.3106829877492228</v>
      </c>
      <c r="J148" s="232">
        <v>-0.96755711406262324</v>
      </c>
      <c r="K148" s="232">
        <v>3.8884134358326898</v>
      </c>
      <c r="L148" s="232">
        <v>-15.248423977275875</v>
      </c>
      <c r="M148" s="232">
        <v>-7.0637070502486603</v>
      </c>
      <c r="N148" s="232">
        <v>2.8970256946570085</v>
      </c>
      <c r="O148" s="232">
        <v>8.4235314142262609</v>
      </c>
      <c r="P148" s="232">
        <v>-7.5484747307006046</v>
      </c>
      <c r="Q148" s="232">
        <v>1.8256240000843291</v>
      </c>
      <c r="R148" s="232">
        <v>-4.7174165623208433</v>
      </c>
      <c r="S148" s="232">
        <v>3.8877780328718843</v>
      </c>
      <c r="T148" s="232">
        <v>-5.8215108757691443</v>
      </c>
      <c r="U148" s="232">
        <v>0.53261598017070988</v>
      </c>
      <c r="V148" s="232">
        <v>-9.7932310886619121</v>
      </c>
      <c r="W148" s="232">
        <v>8.0626537242236669</v>
      </c>
      <c r="X148" s="232">
        <v>-2.2400558767470335</v>
      </c>
      <c r="Y148" s="232">
        <v>2.7728648162792711</v>
      </c>
      <c r="Z148" s="232">
        <v>-5.306013479895574</v>
      </c>
      <c r="AA148" s="232">
        <v>7.8901923026157261</v>
      </c>
      <c r="AB148" s="232">
        <v>-1.3954369302986338</v>
      </c>
      <c r="AC148" s="232">
        <v>5.9166285285322289</v>
      </c>
      <c r="AD148" s="232">
        <v>-2.4692337071625015</v>
      </c>
      <c r="AE148" s="232">
        <v>3.9009916112552494</v>
      </c>
      <c r="AF148" s="232">
        <v>-4.8339841038321047E-3</v>
      </c>
      <c r="AG148" s="232">
        <v>2.7343540671516049</v>
      </c>
      <c r="AH148" s="232">
        <v>-2.7866998548489734</v>
      </c>
      <c r="AI148" s="232">
        <v>8.6604244108082149</v>
      </c>
      <c r="AJ148" s="232">
        <v>-0.92093228483598577</v>
      </c>
      <c r="AK148" s="232">
        <v>4.1716342122531946</v>
      </c>
      <c r="AL148" s="232">
        <v>-3.2851571250314753</v>
      </c>
      <c r="AM148" s="232">
        <v>3.0623679472278669</v>
      </c>
      <c r="AN148" s="232">
        <v>-1.6415842468576756</v>
      </c>
      <c r="AO148" s="232">
        <v>10.123322243991669</v>
      </c>
      <c r="AP148" s="232">
        <v>3.424472326220271</v>
      </c>
      <c r="AQ148" s="232">
        <v>4.4545664113525199</v>
      </c>
      <c r="AR148" s="232">
        <v>-2.5581477361092011</v>
      </c>
      <c r="AS148" s="232">
        <v>0.77763171296145106</v>
      </c>
      <c r="AT148" s="232">
        <v>-7.7033500675228117</v>
      </c>
      <c r="AU148" s="232">
        <v>1.0648647004965812</v>
      </c>
      <c r="AV148" s="232">
        <v>0.47439991209666132</v>
      </c>
      <c r="AW148" s="232">
        <v>2.2761814729848191</v>
      </c>
      <c r="AX148" s="232">
        <v>-6.7043279122527402</v>
      </c>
      <c r="AY148" s="232">
        <v>-15.970329579346586</v>
      </c>
      <c r="AZ148" s="233">
        <v>18.649481068973429</v>
      </c>
    </row>
    <row r="149" spans="1:52" ht="12" customHeight="1">
      <c r="A149" s="191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203"/>
      <c r="AL149" s="203"/>
      <c r="AM149" s="203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173"/>
    </row>
    <row r="150" spans="1:52" ht="12" customHeight="1">
      <c r="A150" s="53" t="s">
        <v>128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173"/>
    </row>
    <row r="151" spans="1:52" ht="12" customHeight="1">
      <c r="A151" s="231" t="s">
        <v>118</v>
      </c>
      <c r="B151" s="232">
        <v>2.4493454894358622</v>
      </c>
      <c r="C151" s="232">
        <v>-1.0762966093900768</v>
      </c>
      <c r="D151" s="232">
        <v>-2.8369679013493641</v>
      </c>
      <c r="E151" s="232">
        <v>-5.5017477906112733</v>
      </c>
      <c r="F151" s="232">
        <v>-17.517710985991027</v>
      </c>
      <c r="G151" s="232">
        <v>-13.706446666341812</v>
      </c>
      <c r="H151" s="232">
        <v>-10.405554050951942</v>
      </c>
      <c r="I151" s="232">
        <v>-1.5915450120852193</v>
      </c>
      <c r="J151" s="232">
        <v>3.8311178080192883</v>
      </c>
      <c r="K151" s="232">
        <v>5.8763671468972518</v>
      </c>
      <c r="L151" s="232">
        <v>-5.9060236573696336</v>
      </c>
      <c r="M151" s="232">
        <v>-5.154923723444786</v>
      </c>
      <c r="N151" s="232">
        <v>0.93550187368672899</v>
      </c>
      <c r="O151" s="232">
        <v>0.40446558590439935</v>
      </c>
      <c r="P151" s="232">
        <v>-0.58224248181886729</v>
      </c>
      <c r="Q151" s="232">
        <v>-5.1278765445634829</v>
      </c>
      <c r="R151" s="232">
        <v>-9.7250640719156838</v>
      </c>
      <c r="S151" s="232">
        <v>-5.275579921760932</v>
      </c>
      <c r="T151" s="232">
        <v>-3.0026852500561367</v>
      </c>
      <c r="U151" s="232">
        <v>-4.2619224835047929</v>
      </c>
      <c r="V151" s="232">
        <v>-4.2842885249566258</v>
      </c>
      <c r="W151" s="232">
        <v>1.0702578350369019</v>
      </c>
      <c r="X151" s="232">
        <v>-5.7480509093824352</v>
      </c>
      <c r="Y151" s="232">
        <v>2.097683431835268</v>
      </c>
      <c r="Z151" s="232">
        <v>-7.6956869542340905E-2</v>
      </c>
      <c r="AA151" s="232">
        <v>-6.4717556635526838</v>
      </c>
      <c r="AB151" s="232">
        <v>-2.0430740674719203</v>
      </c>
      <c r="AC151" s="232">
        <v>-2.6986972132582587</v>
      </c>
      <c r="AD151" s="232">
        <v>2.733920787925979</v>
      </c>
      <c r="AE151" s="232">
        <v>0.18057513854480706</v>
      </c>
      <c r="AF151" s="232">
        <v>2.6245351056398567</v>
      </c>
      <c r="AG151" s="232">
        <v>2.8655019339399597</v>
      </c>
      <c r="AH151" s="232">
        <v>3.2387388940271498</v>
      </c>
      <c r="AI151" s="232">
        <v>6.5240729486382492</v>
      </c>
      <c r="AJ151" s="232">
        <v>1.9079304153536973</v>
      </c>
      <c r="AK151" s="232">
        <v>1.2217823693919387</v>
      </c>
      <c r="AL151" s="232">
        <v>2.5653048196676966</v>
      </c>
      <c r="AM151" s="232">
        <v>1.453947101734133</v>
      </c>
      <c r="AN151" s="232">
        <v>1.6061359620921736</v>
      </c>
      <c r="AO151" s="232">
        <v>2.6166317257670593</v>
      </c>
      <c r="AP151" s="232">
        <v>4.1878181265030721</v>
      </c>
      <c r="AQ151" s="232">
        <v>7.3397698532224638</v>
      </c>
      <c r="AR151" s="232">
        <v>4.0216620514277306</v>
      </c>
      <c r="AS151" s="232">
        <v>4.8842103825206014</v>
      </c>
      <c r="AT151" s="232">
        <v>-4.0319034404449035</v>
      </c>
      <c r="AU151" s="232">
        <v>3.8489976875465581</v>
      </c>
      <c r="AV151" s="232">
        <v>4.0174836578711988</v>
      </c>
      <c r="AW151" s="232">
        <v>6.0629800653907449</v>
      </c>
      <c r="AX151" s="232">
        <v>-5.1912221769826621</v>
      </c>
      <c r="AY151" s="232">
        <v>-13.37619637190444</v>
      </c>
      <c r="AZ151" s="233">
        <v>-0.57081528629347333</v>
      </c>
    </row>
    <row r="152" spans="1:52" ht="12" customHeight="1">
      <c r="A152" s="231" t="s">
        <v>119</v>
      </c>
      <c r="B152" s="232">
        <v>-0.43081702450604165</v>
      </c>
      <c r="C152" s="232">
        <v>0.62005670054648643</v>
      </c>
      <c r="D152" s="232">
        <v>-2.6089498796808526</v>
      </c>
      <c r="E152" s="232">
        <v>-3.4053838084933901</v>
      </c>
      <c r="F152" s="232">
        <v>-12.382430914029063</v>
      </c>
      <c r="G152" s="232">
        <v>-1.4803537549954107</v>
      </c>
      <c r="H152" s="232">
        <v>-4.2844581527614052</v>
      </c>
      <c r="I152" s="232">
        <v>3.3921437544727895</v>
      </c>
      <c r="J152" s="232">
        <v>0.60462714568424003</v>
      </c>
      <c r="K152" s="232">
        <v>3.1450496450039105</v>
      </c>
      <c r="L152" s="232">
        <v>-10.450254405835306</v>
      </c>
      <c r="M152" s="232">
        <v>-5.9315689567533143</v>
      </c>
      <c r="N152" s="232">
        <v>-0.64943440842467937</v>
      </c>
      <c r="O152" s="232">
        <v>2.5221626332488736</v>
      </c>
      <c r="P152" s="232">
        <v>-10.031708783901804</v>
      </c>
      <c r="Q152" s="232">
        <v>-3.2794431606553238</v>
      </c>
      <c r="R152" s="232">
        <v>1.7567983157364579</v>
      </c>
      <c r="S152" s="232">
        <v>0.67292671821319616</v>
      </c>
      <c r="T152" s="232">
        <v>-2.865934809413214</v>
      </c>
      <c r="U152" s="232">
        <v>-1.1695965551238625</v>
      </c>
      <c r="V152" s="232">
        <v>-3.64049484106192</v>
      </c>
      <c r="W152" s="232">
        <v>6.4648496422762882</v>
      </c>
      <c r="X152" s="232">
        <v>-3.0290883288617891</v>
      </c>
      <c r="Y152" s="232">
        <v>3.8931708506190055</v>
      </c>
      <c r="Z152" s="232">
        <v>-2.9562345762960286E-2</v>
      </c>
      <c r="AA152" s="232">
        <v>-1.3244495357137131E-2</v>
      </c>
      <c r="AB152" s="232">
        <v>-2.050400712155358</v>
      </c>
      <c r="AC152" s="232">
        <v>1.8062843297020497</v>
      </c>
      <c r="AD152" s="232">
        <v>2.7750963614618702</v>
      </c>
      <c r="AE152" s="232">
        <v>1.6080717047556727</v>
      </c>
      <c r="AF152" s="232">
        <v>-2.7698995241396429</v>
      </c>
      <c r="AG152" s="232">
        <v>3.483699096254202</v>
      </c>
      <c r="AH152" s="232">
        <v>-1.0173541522926581</v>
      </c>
      <c r="AI152" s="232">
        <v>6.5503619286556214</v>
      </c>
      <c r="AJ152" s="232">
        <v>-3.4935966201563589</v>
      </c>
      <c r="AK152" s="232">
        <v>2.8177072342564564</v>
      </c>
      <c r="AL152" s="232">
        <v>-1.6998104398013598</v>
      </c>
      <c r="AM152" s="232">
        <v>3.26593827109913</v>
      </c>
      <c r="AN152" s="232">
        <v>-8.560182501784384</v>
      </c>
      <c r="AO152" s="232">
        <v>8.8993946757916955</v>
      </c>
      <c r="AP152" s="232">
        <v>-2.6948211364717025</v>
      </c>
      <c r="AQ152" s="232">
        <v>4.657872456137774</v>
      </c>
      <c r="AR152" s="232">
        <v>6.6633231876916232</v>
      </c>
      <c r="AS152" s="232">
        <v>1.7462917091827328</v>
      </c>
      <c r="AT152" s="232">
        <v>-2.4638139683274316</v>
      </c>
      <c r="AU152" s="232">
        <v>3.0673932697844846</v>
      </c>
      <c r="AV152" s="232">
        <v>1.3936057209237471</v>
      </c>
      <c r="AW152" s="232">
        <v>5.728344901486893</v>
      </c>
      <c r="AX152" s="232">
        <v>-5.7929990210410267</v>
      </c>
      <c r="AY152" s="232">
        <v>-10.537737745614216</v>
      </c>
      <c r="AZ152" s="233">
        <v>16.927658706037125</v>
      </c>
    </row>
    <row r="153" spans="1:52" ht="12" customHeight="1">
      <c r="A153" s="59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203"/>
      <c r="AL153" s="203"/>
      <c r="AM153" s="203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173"/>
    </row>
    <row r="154" spans="1:52" ht="12" customHeight="1">
      <c r="A154" s="53" t="s">
        <v>129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173"/>
    </row>
    <row r="155" spans="1:52" ht="12" customHeight="1">
      <c r="A155" s="231" t="s">
        <v>118</v>
      </c>
      <c r="B155" s="232">
        <v>-1.6368302518390221</v>
      </c>
      <c r="C155" s="232">
        <v>1.9737642573787655</v>
      </c>
      <c r="D155" s="232">
        <v>4.2581609013579307</v>
      </c>
      <c r="E155" s="232">
        <v>2.926524882618692</v>
      </c>
      <c r="F155" s="232">
        <v>-9.7337226528400134</v>
      </c>
      <c r="G155" s="232">
        <v>-20.867569986838905</v>
      </c>
      <c r="H155" s="232">
        <v>1.1846896091756529</v>
      </c>
      <c r="I155" s="232">
        <v>12.22100177339513</v>
      </c>
      <c r="J155" s="232">
        <v>-8.2165351445036592</v>
      </c>
      <c r="K155" s="232">
        <v>-5.7232423647979385</v>
      </c>
      <c r="L155" s="232">
        <v>-9.8684812600785143</v>
      </c>
      <c r="M155" s="232">
        <v>-0.94403229777778408</v>
      </c>
      <c r="N155" s="232">
        <v>4.5648676473906313</v>
      </c>
      <c r="O155" s="232">
        <v>1.5677560928963292</v>
      </c>
      <c r="P155" s="232">
        <v>-1.9691499223721287</v>
      </c>
      <c r="Q155" s="232">
        <v>15.252812904330861</v>
      </c>
      <c r="R155" s="232">
        <v>-6.1711953096594421</v>
      </c>
      <c r="S155" s="232">
        <v>-5.1139497602398194</v>
      </c>
      <c r="T155" s="232">
        <v>7.0727569289556156</v>
      </c>
      <c r="U155" s="232">
        <v>-1.9288717333633716</v>
      </c>
      <c r="V155" s="232">
        <v>-7.9483728335161521</v>
      </c>
      <c r="W155" s="232">
        <v>-3.9421603108783771</v>
      </c>
      <c r="X155" s="232">
        <v>3.6901763639430833</v>
      </c>
      <c r="Y155" s="232">
        <v>2.5638543876493407</v>
      </c>
      <c r="Z155" s="232">
        <v>4.5975627059551867</v>
      </c>
      <c r="AA155" s="232">
        <v>7.708096265055544</v>
      </c>
      <c r="AB155" s="232">
        <v>-0.48707466769733493</v>
      </c>
      <c r="AC155" s="232">
        <v>7.6059014210656901</v>
      </c>
      <c r="AD155" s="232">
        <v>2.1837783544442564</v>
      </c>
      <c r="AE155" s="232">
        <v>3.2963295866735067</v>
      </c>
      <c r="AF155" s="232">
        <v>3.8191220838650839</v>
      </c>
      <c r="AG155" s="232">
        <v>4.2054206201696518</v>
      </c>
      <c r="AH155" s="232">
        <v>3.6486159393756514</v>
      </c>
      <c r="AI155" s="232">
        <v>-0.21717502946925654</v>
      </c>
      <c r="AJ155" s="232">
        <v>3.0070807529785641</v>
      </c>
      <c r="AK155" s="232">
        <v>4.2119682623127757</v>
      </c>
      <c r="AL155" s="232">
        <v>0.54497097221113633</v>
      </c>
      <c r="AM155" s="232">
        <v>7.9980056329747562</v>
      </c>
      <c r="AN155" s="232">
        <v>5.6467774019654797</v>
      </c>
      <c r="AO155" s="232">
        <v>7.8038288634584685</v>
      </c>
      <c r="AP155" s="232">
        <v>8.0548548401693782</v>
      </c>
      <c r="AQ155" s="232">
        <v>2.6475066738011428</v>
      </c>
      <c r="AR155" s="232">
        <v>6.4925705141788725</v>
      </c>
      <c r="AS155" s="232">
        <v>-0.71995983526024521</v>
      </c>
      <c r="AT155" s="232">
        <v>6.9571300149872481</v>
      </c>
      <c r="AU155" s="232">
        <v>-0.28844138543524761</v>
      </c>
      <c r="AV155" s="232">
        <v>-0.27821976159111222</v>
      </c>
      <c r="AW155" s="232">
        <v>0.74756290800986258</v>
      </c>
      <c r="AX155" s="232">
        <v>3.6041115541748048</v>
      </c>
      <c r="AY155" s="232">
        <v>-28.124937934065017</v>
      </c>
      <c r="AZ155" s="233">
        <v>-12.960534680323368</v>
      </c>
    </row>
    <row r="156" spans="1:52" ht="12" customHeight="1">
      <c r="A156" s="231" t="s">
        <v>119</v>
      </c>
      <c r="B156" s="232">
        <v>4.9271768123823927</v>
      </c>
      <c r="C156" s="232">
        <v>-3.1411146707984734E-2</v>
      </c>
      <c r="D156" s="232">
        <v>-8.9339269559766681</v>
      </c>
      <c r="E156" s="232">
        <v>-6.2988588456030087E-2</v>
      </c>
      <c r="F156" s="232">
        <v>-13.413078045359663</v>
      </c>
      <c r="G156" s="232">
        <v>0.42663768499254828</v>
      </c>
      <c r="H156" s="232">
        <v>-3.4462459688795954</v>
      </c>
      <c r="I156" s="232">
        <v>5.240852102655114</v>
      </c>
      <c r="J156" s="232">
        <v>-7.3870745445677235</v>
      </c>
      <c r="K156" s="232">
        <v>9.1534677520758727</v>
      </c>
      <c r="L156" s="232">
        <v>-14.801528788553025</v>
      </c>
      <c r="M156" s="232">
        <v>3.5157800812682725</v>
      </c>
      <c r="N156" s="232">
        <v>4.8887937033030333</v>
      </c>
      <c r="O156" s="232">
        <v>14.917683564692574</v>
      </c>
      <c r="P156" s="232">
        <v>-0.81954484110834869</v>
      </c>
      <c r="Q156" s="232">
        <v>21.409583297877539</v>
      </c>
      <c r="R156" s="232">
        <v>-1.3973056465100395</v>
      </c>
      <c r="S156" s="232">
        <v>-2.2074811618367689</v>
      </c>
      <c r="T156" s="232">
        <v>-7.2952180253916774</v>
      </c>
      <c r="U156" s="232">
        <v>-4.5606521665958013</v>
      </c>
      <c r="V156" s="232">
        <v>-8.9789635546389857</v>
      </c>
      <c r="W156" s="232">
        <v>6.2970067779694325</v>
      </c>
      <c r="X156" s="232">
        <v>-8.599705564982477</v>
      </c>
      <c r="Y156" s="232">
        <v>-1.4911149938587447</v>
      </c>
      <c r="Z156" s="232">
        <v>-9.174914003230775</v>
      </c>
      <c r="AA156" s="232">
        <v>6.7965006394128773</v>
      </c>
      <c r="AB156" s="232">
        <v>-2.0310696075488854</v>
      </c>
      <c r="AC156" s="232">
        <v>-0.62352353774832314</v>
      </c>
      <c r="AD156" s="232">
        <v>0.90117775705905545</v>
      </c>
      <c r="AE156" s="232">
        <v>4.0835334116373758</v>
      </c>
      <c r="AF156" s="232">
        <v>-1.2855047521593386</v>
      </c>
      <c r="AG156" s="232">
        <v>0.11198992666906886</v>
      </c>
      <c r="AH156" s="232">
        <v>-1.6565273543967654</v>
      </c>
      <c r="AI156" s="232">
        <v>2.870304929661426</v>
      </c>
      <c r="AJ156" s="232">
        <v>-4.8183762380820223</v>
      </c>
      <c r="AK156" s="232">
        <v>1.0018894862056245</v>
      </c>
      <c r="AL156" s="232">
        <v>-3.9457319698334175</v>
      </c>
      <c r="AM156" s="232">
        <v>9.8608156501769404</v>
      </c>
      <c r="AN156" s="232">
        <v>-2.1854479082284386</v>
      </c>
      <c r="AO156" s="232">
        <v>2.0821228960030034</v>
      </c>
      <c r="AP156" s="232">
        <v>13.46527198923798</v>
      </c>
      <c r="AQ156" s="232">
        <v>5.906692613764541</v>
      </c>
      <c r="AR156" s="232">
        <v>-1.1299040999311654</v>
      </c>
      <c r="AS156" s="232">
        <v>-0.38843106690632268</v>
      </c>
      <c r="AT156" s="232">
        <v>7.3154024278138614</v>
      </c>
      <c r="AU156" s="232">
        <v>-2.0697581424444103</v>
      </c>
      <c r="AV156" s="232">
        <v>-3.5638151289645719</v>
      </c>
      <c r="AW156" s="232">
        <v>-10.36447152079235</v>
      </c>
      <c r="AX156" s="232">
        <v>7.2296618340887431</v>
      </c>
      <c r="AY156" s="232">
        <v>-32.97178146421912</v>
      </c>
      <c r="AZ156" s="233">
        <v>27.241212633115168</v>
      </c>
    </row>
    <row r="157" spans="1:52" ht="12" customHeight="1"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</row>
    <row r="158" spans="1:52" ht="12" customHeight="1">
      <c r="A158" s="154" t="s">
        <v>130</v>
      </c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</row>
    <row r="159" spans="1:52" ht="12" customHeight="1">
      <c r="A159" s="243" t="s">
        <v>133</v>
      </c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</row>
    <row r="160" spans="1:52" ht="12" customHeight="1">
      <c r="A160" s="156" t="s">
        <v>110</v>
      </c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</row>
    <row r="161" spans="1:86" ht="12" customHeight="1">
      <c r="A161" s="154" t="s">
        <v>131</v>
      </c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</row>
    <row r="162" spans="1:86" ht="12.75" customHeight="1" thickBot="1">
      <c r="A162" s="157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  <c r="AR162" s="157"/>
      <c r="AS162" s="157"/>
      <c r="AT162" s="157"/>
      <c r="AU162" s="157"/>
      <c r="AV162" s="157"/>
      <c r="AW162" s="157"/>
      <c r="AX162" s="157"/>
      <c r="AY162" s="157"/>
      <c r="AZ162" s="157"/>
      <c r="BA162" s="157"/>
      <c r="BB162" s="157"/>
      <c r="BC162" s="157"/>
      <c r="BD162" s="157"/>
      <c r="BE162" s="157"/>
      <c r="BF162" s="157"/>
      <c r="BG162" s="157"/>
      <c r="BH162" s="157"/>
      <c r="BI162" s="157"/>
      <c r="BJ162" s="157"/>
      <c r="BK162" s="157"/>
      <c r="BL162" s="157"/>
    </row>
    <row r="163" spans="1:86" ht="12" customHeight="1">
      <c r="A163" s="234" t="s">
        <v>67</v>
      </c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235"/>
      <c r="CD163" s="235"/>
      <c r="CE163" s="235"/>
      <c r="CF163" s="235"/>
      <c r="CG163" s="235"/>
      <c r="CH163" s="235"/>
    </row>
  </sheetData>
  <mergeCells count="16">
    <mergeCell ref="A159:AN159"/>
    <mergeCell ref="A2:AY5"/>
    <mergeCell ref="A9:A10"/>
    <mergeCell ref="B9:E9"/>
    <mergeCell ref="F9:I9"/>
    <mergeCell ref="J9:M9"/>
    <mergeCell ref="N9:Q9"/>
    <mergeCell ref="R9:U9"/>
    <mergeCell ref="V9:Y9"/>
    <mergeCell ref="Z9:AC9"/>
    <mergeCell ref="AD9:AG9"/>
    <mergeCell ref="AX9:AZ9"/>
    <mergeCell ref="AH9:AK9"/>
    <mergeCell ref="AL9:AO9"/>
    <mergeCell ref="AP9:AS9"/>
    <mergeCell ref="AT9:AW9"/>
  </mergeCells>
  <pageMargins left="0.7" right="0.7" top="0.75" bottom="0.75" header="0.3" footer="0.3"/>
  <pageSetup paperSize="9" scale="45" orientation="portrait" horizontalDpi="0" verticalDpi="0" r:id="rId1"/>
  <rowBreaks count="1" manualBreakCount="1"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73"/>
  <sheetViews>
    <sheetView showGridLines="0" topLeftCell="A7" workbookViewId="0">
      <selection activeCell="A26" sqref="A26"/>
    </sheetView>
  </sheetViews>
  <sheetFormatPr defaultRowHeight="12" customHeight="1"/>
  <cols>
    <col min="1" max="1" width="44.7109375" style="205" customWidth="1"/>
    <col min="2" max="12" width="9.7109375" style="7" customWidth="1"/>
    <col min="13" max="256" width="9.140625" style="7"/>
    <col min="257" max="257" width="44.7109375" style="7" customWidth="1"/>
    <col min="258" max="268" width="9.7109375" style="7" customWidth="1"/>
    <col min="269" max="512" width="9.140625" style="7"/>
    <col min="513" max="513" width="44.7109375" style="7" customWidth="1"/>
    <col min="514" max="524" width="9.7109375" style="7" customWidth="1"/>
    <col min="525" max="768" width="9.140625" style="7"/>
    <col min="769" max="769" width="44.7109375" style="7" customWidth="1"/>
    <col min="770" max="780" width="9.7109375" style="7" customWidth="1"/>
    <col min="781" max="1024" width="9.140625" style="7"/>
    <col min="1025" max="1025" width="44.7109375" style="7" customWidth="1"/>
    <col min="1026" max="1036" width="9.7109375" style="7" customWidth="1"/>
    <col min="1037" max="1280" width="9.140625" style="7"/>
    <col min="1281" max="1281" width="44.7109375" style="7" customWidth="1"/>
    <col min="1282" max="1292" width="9.7109375" style="7" customWidth="1"/>
    <col min="1293" max="1536" width="9.140625" style="7"/>
    <col min="1537" max="1537" width="44.7109375" style="7" customWidth="1"/>
    <col min="1538" max="1548" width="9.7109375" style="7" customWidth="1"/>
    <col min="1549" max="1792" width="9.140625" style="7"/>
    <col min="1793" max="1793" width="44.7109375" style="7" customWidth="1"/>
    <col min="1794" max="1804" width="9.7109375" style="7" customWidth="1"/>
    <col min="1805" max="2048" width="9.140625" style="7"/>
    <col min="2049" max="2049" width="44.7109375" style="7" customWidth="1"/>
    <col min="2050" max="2060" width="9.7109375" style="7" customWidth="1"/>
    <col min="2061" max="2304" width="9.140625" style="7"/>
    <col min="2305" max="2305" width="44.7109375" style="7" customWidth="1"/>
    <col min="2306" max="2316" width="9.7109375" style="7" customWidth="1"/>
    <col min="2317" max="2560" width="9.140625" style="7"/>
    <col min="2561" max="2561" width="44.7109375" style="7" customWidth="1"/>
    <col min="2562" max="2572" width="9.7109375" style="7" customWidth="1"/>
    <col min="2573" max="2816" width="9.140625" style="7"/>
    <col min="2817" max="2817" width="44.7109375" style="7" customWidth="1"/>
    <col min="2818" max="2828" width="9.7109375" style="7" customWidth="1"/>
    <col min="2829" max="3072" width="9.140625" style="7"/>
    <col min="3073" max="3073" width="44.7109375" style="7" customWidth="1"/>
    <col min="3074" max="3084" width="9.7109375" style="7" customWidth="1"/>
    <col min="3085" max="3328" width="9.140625" style="7"/>
    <col min="3329" max="3329" width="44.7109375" style="7" customWidth="1"/>
    <col min="3330" max="3340" width="9.7109375" style="7" customWidth="1"/>
    <col min="3341" max="3584" width="9.140625" style="7"/>
    <col min="3585" max="3585" width="44.7109375" style="7" customWidth="1"/>
    <col min="3586" max="3596" width="9.7109375" style="7" customWidth="1"/>
    <col min="3597" max="3840" width="9.140625" style="7"/>
    <col min="3841" max="3841" width="44.7109375" style="7" customWidth="1"/>
    <col min="3842" max="3852" width="9.7109375" style="7" customWidth="1"/>
    <col min="3853" max="4096" width="9.140625" style="7"/>
    <col min="4097" max="4097" width="44.7109375" style="7" customWidth="1"/>
    <col min="4098" max="4108" width="9.7109375" style="7" customWidth="1"/>
    <col min="4109" max="4352" width="9.140625" style="7"/>
    <col min="4353" max="4353" width="44.7109375" style="7" customWidth="1"/>
    <col min="4354" max="4364" width="9.7109375" style="7" customWidth="1"/>
    <col min="4365" max="4608" width="9.140625" style="7"/>
    <col min="4609" max="4609" width="44.7109375" style="7" customWidth="1"/>
    <col min="4610" max="4620" width="9.7109375" style="7" customWidth="1"/>
    <col min="4621" max="4864" width="9.140625" style="7"/>
    <col min="4865" max="4865" width="44.7109375" style="7" customWidth="1"/>
    <col min="4866" max="4876" width="9.7109375" style="7" customWidth="1"/>
    <col min="4877" max="5120" width="9.140625" style="7"/>
    <col min="5121" max="5121" width="44.7109375" style="7" customWidth="1"/>
    <col min="5122" max="5132" width="9.7109375" style="7" customWidth="1"/>
    <col min="5133" max="5376" width="9.140625" style="7"/>
    <col min="5377" max="5377" width="44.7109375" style="7" customWidth="1"/>
    <col min="5378" max="5388" width="9.7109375" style="7" customWidth="1"/>
    <col min="5389" max="5632" width="9.140625" style="7"/>
    <col min="5633" max="5633" width="44.7109375" style="7" customWidth="1"/>
    <col min="5634" max="5644" width="9.7109375" style="7" customWidth="1"/>
    <col min="5645" max="5888" width="9.140625" style="7"/>
    <col min="5889" max="5889" width="44.7109375" style="7" customWidth="1"/>
    <col min="5890" max="5900" width="9.7109375" style="7" customWidth="1"/>
    <col min="5901" max="6144" width="9.140625" style="7"/>
    <col min="6145" max="6145" width="44.7109375" style="7" customWidth="1"/>
    <col min="6146" max="6156" width="9.7109375" style="7" customWidth="1"/>
    <col min="6157" max="6400" width="9.140625" style="7"/>
    <col min="6401" max="6401" width="44.7109375" style="7" customWidth="1"/>
    <col min="6402" max="6412" width="9.7109375" style="7" customWidth="1"/>
    <col min="6413" max="6656" width="9.140625" style="7"/>
    <col min="6657" max="6657" width="44.7109375" style="7" customWidth="1"/>
    <col min="6658" max="6668" width="9.7109375" style="7" customWidth="1"/>
    <col min="6669" max="6912" width="9.140625" style="7"/>
    <col min="6913" max="6913" width="44.7109375" style="7" customWidth="1"/>
    <col min="6914" max="6924" width="9.7109375" style="7" customWidth="1"/>
    <col min="6925" max="7168" width="9.140625" style="7"/>
    <col min="7169" max="7169" width="44.7109375" style="7" customWidth="1"/>
    <col min="7170" max="7180" width="9.7109375" style="7" customWidth="1"/>
    <col min="7181" max="7424" width="9.140625" style="7"/>
    <col min="7425" max="7425" width="44.7109375" style="7" customWidth="1"/>
    <col min="7426" max="7436" width="9.7109375" style="7" customWidth="1"/>
    <col min="7437" max="7680" width="9.140625" style="7"/>
    <col min="7681" max="7681" width="44.7109375" style="7" customWidth="1"/>
    <col min="7682" max="7692" width="9.7109375" style="7" customWidth="1"/>
    <col min="7693" max="7936" width="9.140625" style="7"/>
    <col min="7937" max="7937" width="44.7109375" style="7" customWidth="1"/>
    <col min="7938" max="7948" width="9.7109375" style="7" customWidth="1"/>
    <col min="7949" max="8192" width="9.140625" style="7"/>
    <col min="8193" max="8193" width="44.7109375" style="7" customWidth="1"/>
    <col min="8194" max="8204" width="9.7109375" style="7" customWidth="1"/>
    <col min="8205" max="8448" width="9.140625" style="7"/>
    <col min="8449" max="8449" width="44.7109375" style="7" customWidth="1"/>
    <col min="8450" max="8460" width="9.7109375" style="7" customWidth="1"/>
    <col min="8461" max="8704" width="9.140625" style="7"/>
    <col min="8705" max="8705" width="44.7109375" style="7" customWidth="1"/>
    <col min="8706" max="8716" width="9.7109375" style="7" customWidth="1"/>
    <col min="8717" max="8960" width="9.140625" style="7"/>
    <col min="8961" max="8961" width="44.7109375" style="7" customWidth="1"/>
    <col min="8962" max="8972" width="9.7109375" style="7" customWidth="1"/>
    <col min="8973" max="9216" width="9.140625" style="7"/>
    <col min="9217" max="9217" width="44.7109375" style="7" customWidth="1"/>
    <col min="9218" max="9228" width="9.7109375" style="7" customWidth="1"/>
    <col min="9229" max="9472" width="9.140625" style="7"/>
    <col min="9473" max="9473" width="44.7109375" style="7" customWidth="1"/>
    <col min="9474" max="9484" width="9.7109375" style="7" customWidth="1"/>
    <col min="9485" max="9728" width="9.140625" style="7"/>
    <col min="9729" max="9729" width="44.7109375" style="7" customWidth="1"/>
    <col min="9730" max="9740" width="9.7109375" style="7" customWidth="1"/>
    <col min="9741" max="9984" width="9.140625" style="7"/>
    <col min="9985" max="9985" width="44.7109375" style="7" customWidth="1"/>
    <col min="9986" max="9996" width="9.7109375" style="7" customWidth="1"/>
    <col min="9997" max="10240" width="9.140625" style="7"/>
    <col min="10241" max="10241" width="44.7109375" style="7" customWidth="1"/>
    <col min="10242" max="10252" width="9.7109375" style="7" customWidth="1"/>
    <col min="10253" max="10496" width="9.140625" style="7"/>
    <col min="10497" max="10497" width="44.7109375" style="7" customWidth="1"/>
    <col min="10498" max="10508" width="9.7109375" style="7" customWidth="1"/>
    <col min="10509" max="10752" width="9.140625" style="7"/>
    <col min="10753" max="10753" width="44.7109375" style="7" customWidth="1"/>
    <col min="10754" max="10764" width="9.7109375" style="7" customWidth="1"/>
    <col min="10765" max="11008" width="9.140625" style="7"/>
    <col min="11009" max="11009" width="44.7109375" style="7" customWidth="1"/>
    <col min="11010" max="11020" width="9.7109375" style="7" customWidth="1"/>
    <col min="11021" max="11264" width="9.140625" style="7"/>
    <col min="11265" max="11265" width="44.7109375" style="7" customWidth="1"/>
    <col min="11266" max="11276" width="9.7109375" style="7" customWidth="1"/>
    <col min="11277" max="11520" width="9.140625" style="7"/>
    <col min="11521" max="11521" width="44.7109375" style="7" customWidth="1"/>
    <col min="11522" max="11532" width="9.7109375" style="7" customWidth="1"/>
    <col min="11533" max="11776" width="9.140625" style="7"/>
    <col min="11777" max="11777" width="44.7109375" style="7" customWidth="1"/>
    <col min="11778" max="11788" width="9.7109375" style="7" customWidth="1"/>
    <col min="11789" max="12032" width="9.140625" style="7"/>
    <col min="12033" max="12033" width="44.7109375" style="7" customWidth="1"/>
    <col min="12034" max="12044" width="9.7109375" style="7" customWidth="1"/>
    <col min="12045" max="12288" width="9.140625" style="7"/>
    <col min="12289" max="12289" width="44.7109375" style="7" customWidth="1"/>
    <col min="12290" max="12300" width="9.7109375" style="7" customWidth="1"/>
    <col min="12301" max="12544" width="9.140625" style="7"/>
    <col min="12545" max="12545" width="44.7109375" style="7" customWidth="1"/>
    <col min="12546" max="12556" width="9.7109375" style="7" customWidth="1"/>
    <col min="12557" max="12800" width="9.140625" style="7"/>
    <col min="12801" max="12801" width="44.7109375" style="7" customWidth="1"/>
    <col min="12802" max="12812" width="9.7109375" style="7" customWidth="1"/>
    <col min="12813" max="13056" width="9.140625" style="7"/>
    <col min="13057" max="13057" width="44.7109375" style="7" customWidth="1"/>
    <col min="13058" max="13068" width="9.7109375" style="7" customWidth="1"/>
    <col min="13069" max="13312" width="9.140625" style="7"/>
    <col min="13313" max="13313" width="44.7109375" style="7" customWidth="1"/>
    <col min="13314" max="13324" width="9.7109375" style="7" customWidth="1"/>
    <col min="13325" max="13568" width="9.140625" style="7"/>
    <col min="13569" max="13569" width="44.7109375" style="7" customWidth="1"/>
    <col min="13570" max="13580" width="9.7109375" style="7" customWidth="1"/>
    <col min="13581" max="13824" width="9.140625" style="7"/>
    <col min="13825" max="13825" width="44.7109375" style="7" customWidth="1"/>
    <col min="13826" max="13836" width="9.7109375" style="7" customWidth="1"/>
    <col min="13837" max="14080" width="9.140625" style="7"/>
    <col min="14081" max="14081" width="44.7109375" style="7" customWidth="1"/>
    <col min="14082" max="14092" width="9.7109375" style="7" customWidth="1"/>
    <col min="14093" max="14336" width="9.140625" style="7"/>
    <col min="14337" max="14337" width="44.7109375" style="7" customWidth="1"/>
    <col min="14338" max="14348" width="9.7109375" style="7" customWidth="1"/>
    <col min="14349" max="14592" width="9.140625" style="7"/>
    <col min="14593" max="14593" width="44.7109375" style="7" customWidth="1"/>
    <col min="14594" max="14604" width="9.7109375" style="7" customWidth="1"/>
    <col min="14605" max="14848" width="9.140625" style="7"/>
    <col min="14849" max="14849" width="44.7109375" style="7" customWidth="1"/>
    <col min="14850" max="14860" width="9.7109375" style="7" customWidth="1"/>
    <col min="14861" max="15104" width="9.140625" style="7"/>
    <col min="15105" max="15105" width="44.7109375" style="7" customWidth="1"/>
    <col min="15106" max="15116" width="9.7109375" style="7" customWidth="1"/>
    <col min="15117" max="15360" width="9.140625" style="7"/>
    <col min="15361" max="15361" width="44.7109375" style="7" customWidth="1"/>
    <col min="15362" max="15372" width="9.7109375" style="7" customWidth="1"/>
    <col min="15373" max="15616" width="9.140625" style="7"/>
    <col min="15617" max="15617" width="44.7109375" style="7" customWidth="1"/>
    <col min="15618" max="15628" width="9.7109375" style="7" customWidth="1"/>
    <col min="15629" max="15872" width="9.140625" style="7"/>
    <col min="15873" max="15873" width="44.7109375" style="7" customWidth="1"/>
    <col min="15874" max="15884" width="9.7109375" style="7" customWidth="1"/>
    <col min="15885" max="16128" width="9.140625" style="7"/>
    <col min="16129" max="16129" width="44.7109375" style="7" customWidth="1"/>
    <col min="16130" max="16140" width="9.7109375" style="7" customWidth="1"/>
    <col min="16141" max="16384" width="9.140625" style="7"/>
  </cols>
  <sheetData>
    <row r="1" spans="1:13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3.9" customHeight="1">
      <c r="A2" s="249" t="s">
        <v>69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3" ht="13.9" customHeight="1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3" ht="13.9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3" ht="13.9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</row>
    <row r="6" spans="1:13" ht="13.9" customHeight="1">
      <c r="A6" s="6"/>
    </row>
    <row r="7" spans="1:13" ht="13.9" customHeight="1">
      <c r="A7" s="11" t="s">
        <v>132</v>
      </c>
      <c r="B7" s="12"/>
      <c r="C7" s="12"/>
      <c r="D7" s="12"/>
      <c r="E7" s="12"/>
      <c r="F7" s="12"/>
      <c r="G7" s="12"/>
    </row>
    <row r="8" spans="1:13" ht="6" customHeight="1" thickBot="1">
      <c r="A8" s="14"/>
      <c r="G8" s="14"/>
    </row>
    <row r="9" spans="1:13" s="165" customFormat="1" ht="20.45" customHeight="1" thickBot="1">
      <c r="A9" s="15" t="s">
        <v>0</v>
      </c>
      <c r="B9" s="17">
        <v>2008</v>
      </c>
      <c r="C9" s="17">
        <v>2009</v>
      </c>
      <c r="D9" s="17">
        <v>2010</v>
      </c>
      <c r="E9" s="17">
        <v>2011</v>
      </c>
      <c r="F9" s="17">
        <v>2012</v>
      </c>
      <c r="G9" s="17">
        <v>2013</v>
      </c>
      <c r="H9" s="17">
        <v>2014</v>
      </c>
      <c r="I9" s="17">
        <v>2015</v>
      </c>
      <c r="J9" s="17">
        <v>2016</v>
      </c>
      <c r="K9" s="17">
        <v>2017</v>
      </c>
      <c r="L9" s="17">
        <v>2018</v>
      </c>
      <c r="M9" s="17">
        <v>2019</v>
      </c>
    </row>
    <row r="10" spans="1:13" s="166" customFormat="1" ht="12.6" customHeight="1">
      <c r="A10" s="20" t="s">
        <v>70</v>
      </c>
      <c r="B10" s="21"/>
      <c r="C10" s="21"/>
      <c r="D10" s="21"/>
      <c r="E10" s="21"/>
      <c r="F10" s="23"/>
      <c r="G10" s="20"/>
      <c r="H10" s="21"/>
      <c r="I10" s="21"/>
      <c r="J10" s="21"/>
      <c r="K10" s="21"/>
      <c r="L10" s="21"/>
      <c r="M10" s="21"/>
    </row>
    <row r="11" spans="1:13" ht="12.6" customHeight="1">
      <c r="A11" s="14"/>
      <c r="K11" s="167"/>
      <c r="L11" s="167"/>
      <c r="M11" s="167"/>
    </row>
    <row r="12" spans="1:13" ht="12.6" customHeight="1">
      <c r="A12" s="53" t="s">
        <v>12</v>
      </c>
      <c r="B12" s="64">
        <v>244263</v>
      </c>
      <c r="C12" s="64">
        <v>228848</v>
      </c>
      <c r="D12" s="64">
        <v>227575</v>
      </c>
      <c r="E12" s="64">
        <v>242167</v>
      </c>
      <c r="F12" s="64">
        <v>242543</v>
      </c>
      <c r="G12" s="64">
        <v>244062</v>
      </c>
      <c r="H12" s="64">
        <v>242533</v>
      </c>
      <c r="I12" s="64">
        <v>240540</v>
      </c>
      <c r="J12" s="170">
        <v>238588</v>
      </c>
      <c r="K12" s="64">
        <v>236400</v>
      </c>
      <c r="L12" s="64">
        <v>234937</v>
      </c>
      <c r="M12" s="171">
        <v>233386</v>
      </c>
    </row>
    <row r="13" spans="1:13" ht="12.6" customHeight="1">
      <c r="A13" s="59" t="s">
        <v>71</v>
      </c>
      <c r="B13" s="76"/>
      <c r="C13" s="76">
        <f t="shared" ref="C13:M13" si="0">C12/B12*100-100</f>
        <v>-6.3108207137388916</v>
      </c>
      <c r="D13" s="76">
        <f t="shared" si="0"/>
        <v>-0.5562644200517326</v>
      </c>
      <c r="E13" s="76">
        <f t="shared" si="0"/>
        <v>6.4119521037020633</v>
      </c>
      <c r="F13" s="76">
        <f t="shared" si="0"/>
        <v>0.15526475531348183</v>
      </c>
      <c r="G13" s="76">
        <f t="shared" si="0"/>
        <v>0.62628070074173081</v>
      </c>
      <c r="H13" s="76">
        <f t="shared" si="0"/>
        <v>-0.62648015668149526</v>
      </c>
      <c r="I13" s="76">
        <f t="shared" si="0"/>
        <v>-0.82174384516746102</v>
      </c>
      <c r="J13" s="76">
        <f t="shared" si="0"/>
        <v>-0.81150744158975385</v>
      </c>
      <c r="K13" s="76">
        <f t="shared" si="0"/>
        <v>-0.91706204838466476</v>
      </c>
      <c r="L13" s="76">
        <f t="shared" si="0"/>
        <v>-0.61886632825719801</v>
      </c>
      <c r="M13" s="76">
        <f t="shared" si="0"/>
        <v>-0.6601769836168927</v>
      </c>
    </row>
    <row r="14" spans="1:13" ht="8.25" customHeight="1">
      <c r="A14" s="69"/>
      <c r="B14" s="64"/>
      <c r="C14" s="64"/>
      <c r="D14" s="64"/>
      <c r="E14" s="64"/>
      <c r="F14" s="64"/>
      <c r="G14" s="64"/>
      <c r="H14" s="64"/>
      <c r="I14" s="64"/>
      <c r="J14" s="170"/>
      <c r="K14" s="171"/>
      <c r="L14" s="171"/>
      <c r="M14" s="171"/>
    </row>
    <row r="15" spans="1:13" ht="12.6" customHeight="1">
      <c r="A15" s="53" t="s">
        <v>15</v>
      </c>
      <c r="B15" s="64">
        <v>13794</v>
      </c>
      <c r="C15" s="64">
        <v>14710</v>
      </c>
      <c r="D15" s="64">
        <v>15301</v>
      </c>
      <c r="E15" s="64">
        <v>15974</v>
      </c>
      <c r="F15" s="64">
        <v>17361</v>
      </c>
      <c r="G15" s="64">
        <v>19247</v>
      </c>
      <c r="H15" s="64">
        <v>19200</v>
      </c>
      <c r="I15" s="64">
        <v>18664</v>
      </c>
      <c r="J15" s="170">
        <v>18311</v>
      </c>
      <c r="K15" s="64">
        <v>17901</v>
      </c>
      <c r="L15" s="64">
        <v>18549</v>
      </c>
      <c r="M15" s="171">
        <v>18565</v>
      </c>
    </row>
    <row r="16" spans="1:13" ht="12.6" customHeight="1">
      <c r="A16" s="59" t="s">
        <v>71</v>
      </c>
      <c r="B16" s="76"/>
      <c r="C16" s="76">
        <f t="shared" ref="C16:M16" si="1">C15/B15*100-100</f>
        <v>6.6405683630564027</v>
      </c>
      <c r="D16" s="76">
        <f t="shared" si="1"/>
        <v>4.0176750509857158</v>
      </c>
      <c r="E16" s="76">
        <f t="shared" si="1"/>
        <v>4.3984053329847654</v>
      </c>
      <c r="F16" s="76">
        <f t="shared" si="1"/>
        <v>8.6828596469262607</v>
      </c>
      <c r="G16" s="76">
        <f t="shared" si="1"/>
        <v>10.863429525948959</v>
      </c>
      <c r="H16" s="76">
        <f t="shared" si="1"/>
        <v>-0.24419390034810817</v>
      </c>
      <c r="I16" s="76">
        <f t="shared" si="1"/>
        <v>-2.7916666666666714</v>
      </c>
      <c r="J16" s="76">
        <f t="shared" si="1"/>
        <v>-1.8913416202314579</v>
      </c>
      <c r="K16" s="76">
        <f t="shared" si="1"/>
        <v>-2.2390912566217054</v>
      </c>
      <c r="L16" s="76">
        <f t="shared" si="1"/>
        <v>3.619909502262459</v>
      </c>
      <c r="M16" s="76">
        <f t="shared" si="1"/>
        <v>8.625801930021737E-2</v>
      </c>
    </row>
    <row r="17" spans="1:13" ht="12.6" customHeight="1">
      <c r="A17" s="3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7"/>
      <c r="M17" s="37"/>
    </row>
    <row r="18" spans="1:13" ht="12.95" customHeight="1">
      <c r="A18" s="20" t="s">
        <v>72</v>
      </c>
      <c r="B18" s="21"/>
      <c r="C18" s="21"/>
      <c r="D18" s="21"/>
      <c r="E18" s="21"/>
      <c r="F18" s="23"/>
      <c r="G18" s="20"/>
      <c r="H18" s="21"/>
      <c r="I18" s="21"/>
      <c r="J18" s="21"/>
      <c r="K18" s="21"/>
      <c r="L18" s="21"/>
      <c r="M18" s="21"/>
    </row>
    <row r="19" spans="1:13" ht="12.6" customHeight="1">
      <c r="A19" s="14"/>
      <c r="K19" s="167"/>
      <c r="L19" s="167"/>
      <c r="M19" s="167"/>
    </row>
    <row r="20" spans="1:13" ht="12.6" customHeight="1">
      <c r="A20" s="252" t="s">
        <v>134</v>
      </c>
      <c r="B20" s="64">
        <v>33822</v>
      </c>
      <c r="C20" s="64">
        <v>33570</v>
      </c>
      <c r="D20" s="64">
        <v>33654</v>
      </c>
      <c r="E20" s="64">
        <v>33818</v>
      </c>
      <c r="F20" s="64">
        <v>33765</v>
      </c>
      <c r="G20" s="64">
        <v>33760</v>
      </c>
      <c r="H20" s="64">
        <v>33632</v>
      </c>
      <c r="I20" s="64">
        <v>33739</v>
      </c>
      <c r="J20" s="170">
        <v>32862</v>
      </c>
      <c r="K20" s="64">
        <v>32602</v>
      </c>
      <c r="L20" s="64">
        <v>32380</v>
      </c>
      <c r="M20" s="171">
        <v>32292</v>
      </c>
    </row>
    <row r="21" spans="1:13" ht="12.6" customHeight="1">
      <c r="A21" s="59" t="s">
        <v>71</v>
      </c>
      <c r="B21" s="76" t="s">
        <v>73</v>
      </c>
      <c r="C21" s="76">
        <f>C20/B20*100-100</f>
        <v>-0.74507716870675722</v>
      </c>
      <c r="D21" s="76">
        <f t="shared" ref="D21:J21" si="2">D20/C20*100-100</f>
        <v>0.25022341376228496</v>
      </c>
      <c r="E21" s="76">
        <f t="shared" si="2"/>
        <v>0.48731205800200428</v>
      </c>
      <c r="F21" s="76">
        <f t="shared" si="2"/>
        <v>-0.15672127269500891</v>
      </c>
      <c r="G21" s="76">
        <f t="shared" si="2"/>
        <v>-1.4808233377763713E-2</v>
      </c>
      <c r="H21" s="76">
        <f t="shared" si="2"/>
        <v>-0.37914691943127821</v>
      </c>
      <c r="I21" s="76">
        <f t="shared" si="2"/>
        <v>0.31814938154140293</v>
      </c>
      <c r="J21" s="76">
        <f t="shared" si="2"/>
        <v>-2.5993657191973654</v>
      </c>
      <c r="K21" s="76">
        <f>K20/J20*100-100</f>
        <v>-0.79118738969022218</v>
      </c>
      <c r="L21" s="76">
        <f>L20/K20*100-100</f>
        <v>-0.68093981964297257</v>
      </c>
      <c r="M21" s="76">
        <f>M20/L20*100-100</f>
        <v>-0.27177269919704372</v>
      </c>
    </row>
    <row r="22" spans="1:13" ht="6" customHeight="1">
      <c r="A22" s="69"/>
      <c r="B22" s="64"/>
      <c r="C22" s="64"/>
      <c r="D22" s="64"/>
      <c r="E22" s="64"/>
      <c r="F22" s="64"/>
      <c r="G22" s="64"/>
      <c r="H22" s="64"/>
      <c r="I22" s="64"/>
      <c r="J22" s="170"/>
      <c r="K22" s="171"/>
      <c r="L22" s="171"/>
      <c r="M22" s="171"/>
    </row>
    <row r="23" spans="1:13" ht="12.6" customHeight="1">
      <c r="A23" s="54" t="s">
        <v>74</v>
      </c>
      <c r="B23" s="64">
        <v>28927</v>
      </c>
      <c r="C23" s="64">
        <v>28682</v>
      </c>
      <c r="D23" s="64">
        <v>28634</v>
      </c>
      <c r="E23" s="64">
        <v>28713</v>
      </c>
      <c r="F23" s="64">
        <v>28573</v>
      </c>
      <c r="G23" s="64">
        <v>28433</v>
      </c>
      <c r="H23" s="64">
        <v>28280</v>
      </c>
      <c r="I23" s="64">
        <v>28292</v>
      </c>
      <c r="J23" s="170">
        <v>27495</v>
      </c>
      <c r="K23" s="64">
        <v>27312</v>
      </c>
      <c r="L23" s="64">
        <v>27072</v>
      </c>
      <c r="M23" s="171">
        <v>26917</v>
      </c>
    </row>
    <row r="24" spans="1:13" ht="12.6" customHeight="1">
      <c r="A24" s="59" t="s">
        <v>71</v>
      </c>
      <c r="B24" s="76" t="s">
        <v>73</v>
      </c>
      <c r="C24" s="76">
        <f t="shared" ref="C24:M24" si="3">C23/B23*100-100</f>
        <v>-0.84695958792822523</v>
      </c>
      <c r="D24" s="76">
        <f t="shared" si="3"/>
        <v>-0.16735234641936358</v>
      </c>
      <c r="E24" s="76">
        <f t="shared" si="3"/>
        <v>0.27589578822377803</v>
      </c>
      <c r="F24" s="76">
        <f t="shared" si="3"/>
        <v>-0.48758402117508126</v>
      </c>
      <c r="G24" s="76">
        <f t="shared" si="3"/>
        <v>-0.48997305148216697</v>
      </c>
      <c r="H24" s="76">
        <f t="shared" si="3"/>
        <v>-0.53810712904019908</v>
      </c>
      <c r="I24" s="76">
        <f t="shared" si="3"/>
        <v>4.2432814710039679E-2</v>
      </c>
      <c r="J24" s="76">
        <f t="shared" si="3"/>
        <v>-2.8170507563975633</v>
      </c>
      <c r="K24" s="76">
        <f t="shared" si="3"/>
        <v>-0.66557555919257538</v>
      </c>
      <c r="L24" s="76">
        <f t="shared" si="3"/>
        <v>-0.87873462214412257</v>
      </c>
      <c r="M24" s="76">
        <f t="shared" si="3"/>
        <v>-0.57254728132387811</v>
      </c>
    </row>
    <row r="25" spans="1:13" s="162" customFormat="1" ht="7.5" customHeight="1">
      <c r="A25" s="59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172"/>
    </row>
    <row r="26" spans="1:13" s="162" customFormat="1" ht="12.6" customHeight="1">
      <c r="A26" s="53" t="s">
        <v>135</v>
      </c>
      <c r="B26" s="64">
        <v>31359</v>
      </c>
      <c r="C26" s="64">
        <v>31047</v>
      </c>
      <c r="D26" s="64">
        <v>31085</v>
      </c>
      <c r="E26" s="64">
        <v>31140</v>
      </c>
      <c r="F26" s="64">
        <v>31011</v>
      </c>
      <c r="G26" s="64">
        <v>30748</v>
      </c>
      <c r="H26" s="64">
        <v>30671</v>
      </c>
      <c r="I26" s="64">
        <v>30602</v>
      </c>
      <c r="J26" s="170">
        <v>30010</v>
      </c>
      <c r="K26" s="64">
        <v>29732</v>
      </c>
      <c r="L26" s="64">
        <v>29490</v>
      </c>
      <c r="M26" s="171">
        <v>29302</v>
      </c>
    </row>
    <row r="27" spans="1:13" s="162" customFormat="1" ht="12.6" customHeight="1">
      <c r="A27" s="59" t="s">
        <v>71</v>
      </c>
      <c r="B27" s="76" t="s">
        <v>73</v>
      </c>
      <c r="C27" s="76">
        <f t="shared" ref="C27:M27" si="4">C26/B26*100-100</f>
        <v>-0.99492968525781578</v>
      </c>
      <c r="D27" s="76">
        <f t="shared" si="4"/>
        <v>0.12239507842947717</v>
      </c>
      <c r="E27" s="76">
        <f t="shared" si="4"/>
        <v>0.17693421264274889</v>
      </c>
      <c r="F27" s="76">
        <f t="shared" si="4"/>
        <v>-0.41425818882466103</v>
      </c>
      <c r="G27" s="76">
        <f t="shared" si="4"/>
        <v>-0.84808616297442541</v>
      </c>
      <c r="H27" s="76">
        <f t="shared" si="4"/>
        <v>-0.25042279172629378</v>
      </c>
      <c r="I27" s="76">
        <f t="shared" si="4"/>
        <v>-0.22496821101366038</v>
      </c>
      <c r="J27" s="76">
        <f t="shared" si="4"/>
        <v>-1.9345140840467963</v>
      </c>
      <c r="K27" s="76">
        <f t="shared" si="4"/>
        <v>-0.92635788070643343</v>
      </c>
      <c r="L27" s="76">
        <f t="shared" si="4"/>
        <v>-0.8139378447464054</v>
      </c>
      <c r="M27" s="76">
        <f t="shared" si="4"/>
        <v>-0.6375042387250005</v>
      </c>
    </row>
    <row r="28" spans="1:13" s="162" customFormat="1" ht="6.75" customHeight="1">
      <c r="A28" s="69"/>
      <c r="B28" s="64"/>
      <c r="C28" s="64"/>
      <c r="D28" s="64"/>
      <c r="E28" s="64"/>
      <c r="F28" s="64"/>
      <c r="G28" s="64"/>
      <c r="H28" s="64"/>
      <c r="I28" s="64"/>
      <c r="J28" s="170"/>
      <c r="K28" s="171"/>
      <c r="L28" s="171"/>
      <c r="M28" s="171"/>
    </row>
    <row r="29" spans="1:13" s="162" customFormat="1" ht="12.6" customHeight="1">
      <c r="A29" s="54" t="s">
        <v>74</v>
      </c>
      <c r="B29" s="64">
        <v>26754</v>
      </c>
      <c r="C29" s="64">
        <v>26457</v>
      </c>
      <c r="D29" s="64">
        <v>26338</v>
      </c>
      <c r="E29" s="64">
        <v>26304</v>
      </c>
      <c r="F29" s="64">
        <v>26101</v>
      </c>
      <c r="G29" s="64">
        <v>25729</v>
      </c>
      <c r="H29" s="64">
        <v>25607</v>
      </c>
      <c r="I29" s="64">
        <v>25444</v>
      </c>
      <c r="J29" s="170">
        <v>24882</v>
      </c>
      <c r="K29" s="64">
        <v>24660</v>
      </c>
      <c r="L29" s="64">
        <v>24388</v>
      </c>
      <c r="M29" s="171">
        <v>24118</v>
      </c>
    </row>
    <row r="30" spans="1:13" s="162" customFormat="1" ht="12.6" customHeight="1">
      <c r="A30" s="59" t="s">
        <v>71</v>
      </c>
      <c r="B30" s="76" t="s">
        <v>73</v>
      </c>
      <c r="C30" s="76">
        <f t="shared" ref="C30:M30" si="5">C29/B29*100-100</f>
        <v>-1.1101143754204941</v>
      </c>
      <c r="D30" s="76">
        <f t="shared" si="5"/>
        <v>-0.4497864459311387</v>
      </c>
      <c r="E30" s="76">
        <f t="shared" si="5"/>
        <v>-0.12909104715620856</v>
      </c>
      <c r="F30" s="76">
        <f t="shared" si="5"/>
        <v>-0.77174574209244895</v>
      </c>
      <c r="G30" s="76">
        <f t="shared" si="5"/>
        <v>-1.4252327497030706</v>
      </c>
      <c r="H30" s="76">
        <f t="shared" si="5"/>
        <v>-0.47417311205254009</v>
      </c>
      <c r="I30" s="76">
        <f t="shared" si="5"/>
        <v>-0.63654469481001286</v>
      </c>
      <c r="J30" s="76">
        <f t="shared" si="5"/>
        <v>-2.2087722056280512</v>
      </c>
      <c r="K30" s="76">
        <f t="shared" si="5"/>
        <v>-0.89221123703882199</v>
      </c>
      <c r="L30" s="76">
        <f t="shared" si="5"/>
        <v>-1.1030008110300145</v>
      </c>
      <c r="M30" s="76">
        <f t="shared" si="5"/>
        <v>-1.1071018533705086</v>
      </c>
    </row>
    <row r="31" spans="1:13" s="162" customFormat="1" ht="6.75" customHeight="1">
      <c r="A31" s="59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172"/>
    </row>
    <row r="32" spans="1:13" ht="12.6" customHeight="1">
      <c r="A32" s="53" t="s">
        <v>18</v>
      </c>
      <c r="B32" s="64">
        <f>SUM('[1]Tavola 1. Trim'!B29:E29)</f>
        <v>1978</v>
      </c>
      <c r="C32" s="64">
        <f>SUM('[1]Tavola 1. Trim'!F29:I29)</f>
        <v>1913</v>
      </c>
      <c r="D32" s="64">
        <f>SUM('[1]Tavola 1. Trim'!J29:M29)</f>
        <v>1797</v>
      </c>
      <c r="E32" s="64">
        <f>SUM('[1]Tavola 1. Trim'!N29:Q29)</f>
        <v>1871</v>
      </c>
      <c r="F32" s="64">
        <f>SUM('[1]Tavola 1. Trim'!R29:U29)</f>
        <v>1658</v>
      </c>
      <c r="G32" s="64">
        <f>SUM('[1]Tavola 1. Trim'!V29:Y29)</f>
        <v>1739</v>
      </c>
      <c r="H32" s="64">
        <f>SUM('[1]Tavola 1. Trim'!Z29:AC29)</f>
        <v>1614</v>
      </c>
      <c r="I32" s="64">
        <f>SUM('[1]Tavola 1. Trim'!AD29:AG29)</f>
        <v>1588</v>
      </c>
      <c r="J32" s="170">
        <f>SUM('[1]Tavola 1. Trim'!AH29:AK29)</f>
        <v>1432</v>
      </c>
      <c r="K32" s="64">
        <f>SUM('[1]Tavola 1. Trim'!AL29:AO29)</f>
        <v>1392</v>
      </c>
      <c r="L32" s="64">
        <f>SUM('[1]Tavola 1. Trim'!AP29:AS29)</f>
        <v>1360</v>
      </c>
      <c r="M32" s="171">
        <v>1355</v>
      </c>
    </row>
    <row r="33" spans="1:13" ht="12.6" customHeight="1">
      <c r="A33" s="59" t="s">
        <v>71</v>
      </c>
      <c r="B33" s="76" t="s">
        <v>73</v>
      </c>
      <c r="C33" s="76">
        <f>C32/B32*100-100</f>
        <v>-3.2861476238624903</v>
      </c>
      <c r="D33" s="76">
        <f t="shared" ref="D33:M33" si="6">D32/C32*100-100</f>
        <v>-6.0637741766858255</v>
      </c>
      <c r="E33" s="76">
        <f t="shared" si="6"/>
        <v>4.1179744017807423</v>
      </c>
      <c r="F33" s="76">
        <f t="shared" si="6"/>
        <v>-11.384286477819344</v>
      </c>
      <c r="G33" s="76">
        <f t="shared" si="6"/>
        <v>4.8854041013268983</v>
      </c>
      <c r="H33" s="76">
        <f t="shared" si="6"/>
        <v>-7.18803910293272</v>
      </c>
      <c r="I33" s="76">
        <f t="shared" si="6"/>
        <v>-1.6109045848822774</v>
      </c>
      <c r="J33" s="76">
        <f t="shared" si="6"/>
        <v>-9.8236775818639757</v>
      </c>
      <c r="K33" s="76">
        <f t="shared" si="6"/>
        <v>-2.7932960893854784</v>
      </c>
      <c r="L33" s="76">
        <f t="shared" si="6"/>
        <v>-2.2988505747126453</v>
      </c>
      <c r="M33" s="76">
        <f t="shared" si="6"/>
        <v>-0.36764705882352189</v>
      </c>
    </row>
    <row r="34" spans="1:13" ht="6.75" customHeight="1">
      <c r="A34" s="53"/>
      <c r="B34" s="64"/>
      <c r="C34" s="64"/>
      <c r="D34" s="64"/>
      <c r="E34" s="64"/>
      <c r="F34" s="64"/>
      <c r="G34" s="64"/>
      <c r="H34" s="64"/>
      <c r="I34" s="64"/>
      <c r="J34" s="170"/>
      <c r="K34" s="171"/>
      <c r="L34" s="171"/>
      <c r="M34" s="171"/>
    </row>
    <row r="35" spans="1:13" ht="12.6" customHeight="1">
      <c r="A35" s="53" t="s">
        <v>19</v>
      </c>
      <c r="B35" s="64">
        <f>SUM('[1]Tavola 1. Trim'!B33:E33)</f>
        <v>1908</v>
      </c>
      <c r="C35" s="64">
        <f>SUM('[1]Tavola 1. Trim'!F33:I33)</f>
        <v>2169</v>
      </c>
      <c r="D35" s="64">
        <f>SUM('[1]Tavola 1. Trim'!J33:M33)</f>
        <v>1861</v>
      </c>
      <c r="E35" s="64">
        <f>SUM('[1]Tavola 1. Trim'!N33:Q33)</f>
        <v>1806</v>
      </c>
      <c r="F35" s="64">
        <f>SUM('[1]Tavola 1. Trim'!R33:U33)</f>
        <v>1822</v>
      </c>
      <c r="G35" s="64">
        <f>SUM('[1]Tavola 1. Trim'!V33:Y33)</f>
        <v>1880</v>
      </c>
      <c r="H35" s="64">
        <f>SUM('[1]Tavola 1. Trim'!Z33:AC33)</f>
        <v>1774</v>
      </c>
      <c r="I35" s="64">
        <f>SUM('[1]Tavola 1. Trim'!AD33:AG33)</f>
        <v>1578</v>
      </c>
      <c r="J35" s="170">
        <f>SUM('[1]Tavola 1. Trim'!AH33:AK33)</f>
        <v>2236</v>
      </c>
      <c r="K35" s="64">
        <f>SUM('[1]Tavola 1. Trim'!AL33:AO33)</f>
        <v>1575</v>
      </c>
      <c r="L35" s="64">
        <f>SUM('[1]Tavola 1. Trim'!AP33:AS33)</f>
        <v>1619</v>
      </c>
      <c r="M35" s="171">
        <v>1499</v>
      </c>
    </row>
    <row r="36" spans="1:13" s="162" customFormat="1" ht="12.6" customHeight="1">
      <c r="A36" s="59" t="s">
        <v>71</v>
      </c>
      <c r="B36" s="76" t="s">
        <v>73</v>
      </c>
      <c r="C36" s="76">
        <f t="shared" ref="C36:M36" si="7">C35/B35*100-100</f>
        <v>13.679245283018872</v>
      </c>
      <c r="D36" s="76">
        <f t="shared" si="7"/>
        <v>-14.20009220839097</v>
      </c>
      <c r="E36" s="76">
        <f t="shared" si="7"/>
        <v>-2.9554003224073142</v>
      </c>
      <c r="F36" s="76">
        <f t="shared" si="7"/>
        <v>0.8859357696566974</v>
      </c>
      <c r="G36" s="76">
        <f t="shared" si="7"/>
        <v>3.183315038419309</v>
      </c>
      <c r="H36" s="76">
        <f t="shared" si="7"/>
        <v>-5.6382978723404307</v>
      </c>
      <c r="I36" s="76">
        <f t="shared" si="7"/>
        <v>-11.04847801578353</v>
      </c>
      <c r="J36" s="76">
        <f t="shared" si="7"/>
        <v>41.698352344740186</v>
      </c>
      <c r="K36" s="76">
        <f t="shared" si="7"/>
        <v>-29.56171735241503</v>
      </c>
      <c r="L36" s="76">
        <f t="shared" si="7"/>
        <v>2.7936507936507979</v>
      </c>
      <c r="M36" s="76">
        <f t="shared" si="7"/>
        <v>-7.4119827053736884</v>
      </c>
    </row>
    <row r="37" spans="1:13" s="162" customFormat="1" ht="12.6" customHeight="1">
      <c r="A37" s="59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172"/>
    </row>
    <row r="38" spans="1:13" s="162" customFormat="1" ht="12.6" customHeight="1">
      <c r="A38" s="54" t="s">
        <v>75</v>
      </c>
      <c r="B38" s="76"/>
      <c r="C38" s="64">
        <f>SUM('[1]Tavola 1. Trim'!F37:I37)</f>
        <v>2015</v>
      </c>
      <c r="D38" s="64">
        <f>SUM('[1]Tavola 1. Trim'!J37:M37)</f>
        <v>1797</v>
      </c>
      <c r="E38" s="64">
        <f>SUM('[1]Tavola 1. Trim'!N37:Q37)</f>
        <v>1759</v>
      </c>
      <c r="F38" s="64">
        <f>SUM('[1]Tavola 1. Trim'!R37:U37)</f>
        <v>1731</v>
      </c>
      <c r="G38" s="64">
        <f>SUM('[1]Tavola 1. Trim'!V37:Y37)</f>
        <v>1877</v>
      </c>
      <c r="H38" s="64">
        <f>SUM('[1]Tavola 1. Trim'!Z37:AC37)</f>
        <v>1659</v>
      </c>
      <c r="I38" s="64">
        <f>SUM('[1]Tavola 1. Trim'!AD37:AG37)</f>
        <v>1571</v>
      </c>
      <c r="J38" s="64">
        <f>SUM('[1]Tavola 1. Trim'!AH37:AK37)</f>
        <v>2195</v>
      </c>
      <c r="K38" s="64">
        <f>SUM('[1]Tavola 1. Trim'!AL37:AO37)</f>
        <v>1504</v>
      </c>
      <c r="L38" s="64">
        <f>SUM('[1]Tavola 1. Trim'!AP37:AS37)</f>
        <v>1589</v>
      </c>
      <c r="M38" s="171">
        <v>1497</v>
      </c>
    </row>
    <row r="39" spans="1:13" s="162" customFormat="1" ht="12.6" customHeight="1">
      <c r="A39" s="59" t="s">
        <v>71</v>
      </c>
      <c r="B39" s="76"/>
      <c r="C39" s="76" t="s">
        <v>73</v>
      </c>
      <c r="D39" s="76">
        <f>D38/C38*100-100</f>
        <v>-10.818858560794041</v>
      </c>
      <c r="E39" s="76">
        <f t="shared" ref="E39:M39" si="8">E38/D38*100-100</f>
        <v>-2.1146355036171371</v>
      </c>
      <c r="F39" s="76">
        <f t="shared" si="8"/>
        <v>-1.5918135304150098</v>
      </c>
      <c r="G39" s="76">
        <f t="shared" si="8"/>
        <v>8.4344309647602671</v>
      </c>
      <c r="H39" s="76">
        <f t="shared" si="8"/>
        <v>-11.614278103356426</v>
      </c>
      <c r="I39" s="76">
        <f t="shared" si="8"/>
        <v>-5.3044002411090929</v>
      </c>
      <c r="J39" s="76">
        <f t="shared" si="8"/>
        <v>39.719923615531513</v>
      </c>
      <c r="K39" s="76">
        <f t="shared" si="8"/>
        <v>-31.480637813211843</v>
      </c>
      <c r="L39" s="76">
        <f t="shared" si="8"/>
        <v>5.6515957446808613</v>
      </c>
      <c r="M39" s="76">
        <f t="shared" si="8"/>
        <v>-5.7898049087476409</v>
      </c>
    </row>
    <row r="40" spans="1:13" s="162" customFormat="1" ht="12.6" customHeight="1">
      <c r="A40" s="59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172"/>
    </row>
    <row r="41" spans="1:13" s="162" customFormat="1" ht="6.75" customHeight="1">
      <c r="A41" s="53"/>
      <c r="B41" s="64"/>
      <c r="C41" s="64"/>
      <c r="D41" s="64"/>
      <c r="E41" s="64"/>
      <c r="F41" s="64"/>
      <c r="G41" s="64"/>
      <c r="H41" s="64"/>
      <c r="I41" s="64"/>
      <c r="J41" s="170"/>
      <c r="K41" s="171"/>
      <c r="L41" s="171"/>
      <c r="M41" s="171"/>
    </row>
    <row r="42" spans="1:13" s="162" customFormat="1" ht="12.6" customHeight="1">
      <c r="A42" s="53" t="s">
        <v>21</v>
      </c>
      <c r="B42" s="76"/>
      <c r="C42" s="76"/>
      <c r="D42" s="76"/>
      <c r="E42" s="64">
        <v>2872</v>
      </c>
      <c r="F42" s="64">
        <v>2718</v>
      </c>
      <c r="G42" s="64">
        <v>2576</v>
      </c>
      <c r="H42" s="64">
        <v>2523</v>
      </c>
      <c r="I42" s="64">
        <v>2418</v>
      </c>
      <c r="J42" s="64">
        <v>2283</v>
      </c>
      <c r="K42" s="64">
        <v>2164</v>
      </c>
      <c r="L42" s="64">
        <v>2071</v>
      </c>
      <c r="M42" s="171">
        <v>1977</v>
      </c>
    </row>
    <row r="43" spans="1:13" s="162" customFormat="1" ht="12.6" customHeight="1">
      <c r="A43" s="59" t="s">
        <v>71</v>
      </c>
      <c r="B43" s="76"/>
      <c r="C43" s="76"/>
      <c r="D43" s="76"/>
      <c r="E43" s="76" t="s">
        <v>73</v>
      </c>
      <c r="F43" s="76">
        <f t="shared" ref="F43:M43" si="9">F42/E42*100-100</f>
        <v>-5.3621169916434468</v>
      </c>
      <c r="G43" s="76">
        <f t="shared" si="9"/>
        <v>-5.2244297277409828</v>
      </c>
      <c r="H43" s="76">
        <f t="shared" si="9"/>
        <v>-2.0574534161490732</v>
      </c>
      <c r="I43" s="76">
        <f t="shared" si="9"/>
        <v>-4.1617122473246155</v>
      </c>
      <c r="J43" s="76">
        <f t="shared" si="9"/>
        <v>-5.5831265508684851</v>
      </c>
      <c r="K43" s="76">
        <f t="shared" si="9"/>
        <v>-5.2124397722295299</v>
      </c>
      <c r="L43" s="76">
        <f t="shared" si="9"/>
        <v>-4.2975970425138712</v>
      </c>
      <c r="M43" s="76">
        <f t="shared" si="9"/>
        <v>-4.538870111057463</v>
      </c>
    </row>
    <row r="44" spans="1:13" ht="6" customHeight="1">
      <c r="A44" s="54"/>
      <c r="B44" s="64"/>
      <c r="C44" s="64"/>
      <c r="D44" s="64"/>
      <c r="E44" s="64"/>
      <c r="F44" s="64"/>
      <c r="G44" s="64"/>
      <c r="H44" s="64"/>
      <c r="I44" s="64"/>
      <c r="J44" s="170"/>
      <c r="K44" s="171"/>
      <c r="L44" s="171"/>
      <c r="M44" s="171"/>
    </row>
    <row r="45" spans="1:13" ht="12.6" customHeight="1">
      <c r="A45" s="53" t="s">
        <v>22</v>
      </c>
      <c r="B45" s="76"/>
      <c r="C45" s="64">
        <v>6527</v>
      </c>
      <c r="D45" s="64">
        <v>6520</v>
      </c>
      <c r="E45" s="64">
        <v>6572</v>
      </c>
      <c r="F45" s="64">
        <v>6526</v>
      </c>
      <c r="G45" s="64">
        <v>6482</v>
      </c>
      <c r="H45" s="64">
        <v>6149</v>
      </c>
      <c r="I45" s="64">
        <v>6128</v>
      </c>
      <c r="J45" s="64">
        <v>5988</v>
      </c>
      <c r="K45" s="64">
        <v>5963</v>
      </c>
      <c r="L45" s="64">
        <v>5906</v>
      </c>
      <c r="M45" s="171">
        <v>5826</v>
      </c>
    </row>
    <row r="46" spans="1:13" ht="12.6" customHeight="1">
      <c r="A46" s="59" t="s">
        <v>71</v>
      </c>
      <c r="B46" s="76"/>
      <c r="C46" s="76" t="s">
        <v>73</v>
      </c>
      <c r="D46" s="76">
        <f>D45/C45*100-100</f>
        <v>-0.10724682089781368</v>
      </c>
      <c r="E46" s="76">
        <f>E45/D45*100-100</f>
        <v>0.79754601226993316</v>
      </c>
      <c r="F46" s="76">
        <f t="shared" ref="F46:M46" si="10">F45/E45*100-100</f>
        <v>-0.69993913572731969</v>
      </c>
      <c r="G46" s="76">
        <f t="shared" si="10"/>
        <v>-0.6742261722341425</v>
      </c>
      <c r="H46" s="76">
        <f t="shared" si="10"/>
        <v>-5.1373033014501743</v>
      </c>
      <c r="I46" s="76">
        <f t="shared" si="10"/>
        <v>-0.3415189461701118</v>
      </c>
      <c r="J46" s="76">
        <f t="shared" si="10"/>
        <v>-2.2845953002610884</v>
      </c>
      <c r="K46" s="76">
        <f t="shared" si="10"/>
        <v>-0.41750167000668625</v>
      </c>
      <c r="L46" s="76">
        <f t="shared" si="10"/>
        <v>-0.9558946838839546</v>
      </c>
      <c r="M46" s="76">
        <f t="shared" si="10"/>
        <v>-1.3545546901456191</v>
      </c>
    </row>
    <row r="47" spans="1:13" ht="6.75" customHeight="1">
      <c r="A47" s="59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172"/>
    </row>
    <row r="48" spans="1:13" ht="13.9" customHeight="1">
      <c r="A48" s="53" t="s">
        <v>23</v>
      </c>
      <c r="B48" s="64"/>
      <c r="C48" s="64"/>
      <c r="D48" s="64"/>
      <c r="E48" s="64">
        <v>1902</v>
      </c>
      <c r="F48" s="64">
        <v>2136</v>
      </c>
      <c r="G48" s="64">
        <v>2053</v>
      </c>
      <c r="H48" s="64">
        <v>2146</v>
      </c>
      <c r="I48" s="64">
        <v>2198</v>
      </c>
      <c r="J48" s="170">
        <v>2231</v>
      </c>
      <c r="K48" s="64">
        <v>2274</v>
      </c>
      <c r="L48" s="64">
        <v>2316</v>
      </c>
      <c r="M48" s="171">
        <v>2357</v>
      </c>
    </row>
    <row r="49" spans="1:13" ht="12.6" customHeight="1">
      <c r="A49" s="59" t="s">
        <v>71</v>
      </c>
      <c r="B49" s="76"/>
      <c r="C49" s="76"/>
      <c r="D49" s="76"/>
      <c r="E49" s="76" t="s">
        <v>73</v>
      </c>
      <c r="F49" s="76">
        <f t="shared" ref="F49:M49" si="11">F48/E48*100-100</f>
        <v>12.302839116719227</v>
      </c>
      <c r="G49" s="76">
        <f t="shared" si="11"/>
        <v>-3.8857677902621788</v>
      </c>
      <c r="H49" s="76">
        <f t="shared" si="11"/>
        <v>4.5299561617145656</v>
      </c>
      <c r="I49" s="76">
        <f t="shared" si="11"/>
        <v>2.423112767940367</v>
      </c>
      <c r="J49" s="76">
        <f t="shared" si="11"/>
        <v>1.5013648771610661</v>
      </c>
      <c r="K49" s="76">
        <f t="shared" si="11"/>
        <v>1.9273868220528954</v>
      </c>
      <c r="L49" s="76">
        <f t="shared" si="11"/>
        <v>1.8469656992084396</v>
      </c>
      <c r="M49" s="76">
        <f t="shared" si="11"/>
        <v>1.7702936096718531</v>
      </c>
    </row>
    <row r="50" spans="1:13" ht="6" customHeight="1">
      <c r="A50" s="59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172"/>
    </row>
    <row r="51" spans="1:13" ht="12.6" customHeight="1">
      <c r="A51" s="53" t="s">
        <v>24</v>
      </c>
      <c r="B51" s="64">
        <v>7707</v>
      </c>
      <c r="C51" s="64">
        <v>7446</v>
      </c>
      <c r="D51" s="64">
        <v>7355</v>
      </c>
      <c r="E51" s="64">
        <v>7330</v>
      </c>
      <c r="F51" s="64">
        <v>7178</v>
      </c>
      <c r="G51" s="64">
        <v>7002</v>
      </c>
      <c r="H51" s="64">
        <v>6934</v>
      </c>
      <c r="I51" s="64">
        <v>6762</v>
      </c>
      <c r="J51" s="64">
        <v>6597</v>
      </c>
      <c r="K51" s="64">
        <v>6470</v>
      </c>
      <c r="L51" s="64">
        <v>6288</v>
      </c>
      <c r="M51" s="171">
        <v>6196</v>
      </c>
    </row>
    <row r="52" spans="1:13" ht="12" customHeight="1">
      <c r="A52" s="59" t="s">
        <v>71</v>
      </c>
      <c r="B52" s="76" t="s">
        <v>73</v>
      </c>
      <c r="C52" s="76">
        <f>C51/B51*100-100</f>
        <v>-3.3865317244063817</v>
      </c>
      <c r="D52" s="76">
        <f t="shared" ref="D52:M52" si="12">D51/C51*100-100</f>
        <v>-1.2221326886919144</v>
      </c>
      <c r="E52" s="76">
        <f t="shared" si="12"/>
        <v>-0.33990482664853516</v>
      </c>
      <c r="F52" s="76">
        <f t="shared" si="12"/>
        <v>-2.0736698499317896</v>
      </c>
      <c r="G52" s="76">
        <f t="shared" si="12"/>
        <v>-2.4519364725550332</v>
      </c>
      <c r="H52" s="76">
        <f t="shared" si="12"/>
        <v>-0.97115109968581237</v>
      </c>
      <c r="I52" s="76">
        <f t="shared" si="12"/>
        <v>-2.4805307182001712</v>
      </c>
      <c r="J52" s="76">
        <f t="shared" si="12"/>
        <v>-2.4401064773735612</v>
      </c>
      <c r="K52" s="76">
        <f t="shared" si="12"/>
        <v>-1.9251174776413507</v>
      </c>
      <c r="L52" s="76">
        <f t="shared" si="12"/>
        <v>-2.8129829984544017</v>
      </c>
      <c r="M52" s="76">
        <f t="shared" si="12"/>
        <v>-1.4631043256997458</v>
      </c>
    </row>
    <row r="53" spans="1:13" ht="6" customHeight="1">
      <c r="A53" s="59"/>
      <c r="B53" s="71"/>
      <c r="C53" s="71"/>
      <c r="D53" s="71"/>
      <c r="E53" s="71"/>
      <c r="F53" s="71"/>
      <c r="G53" s="71"/>
      <c r="H53" s="71"/>
      <c r="I53" s="69"/>
      <c r="J53" s="69"/>
      <c r="K53" s="69"/>
      <c r="L53" s="69"/>
      <c r="M53" s="173"/>
    </row>
    <row r="54" spans="1:13" ht="12.6" customHeight="1">
      <c r="A54" s="53" t="s">
        <v>76</v>
      </c>
      <c r="B54" s="69"/>
      <c r="C54" s="69"/>
      <c r="D54" s="69"/>
      <c r="E54" s="69"/>
      <c r="F54" s="69">
        <f>SUM('[1]Tavola 1. Trim'!R57:U57)</f>
        <v>57</v>
      </c>
      <c r="G54" s="69">
        <f>SUM('[1]Tavola 1. Trim'!V57:Y57)</f>
        <v>75</v>
      </c>
      <c r="H54" s="69">
        <f>SUM('[1]Tavola 1. Trim'!Z57:AC57)</f>
        <v>81</v>
      </c>
      <c r="I54" s="69">
        <f>SUM('[1]Tavola 1. Trim'!AD57:AG57)</f>
        <v>71</v>
      </c>
      <c r="J54" s="69">
        <f>SUM('[1]Tavola 1. Trim'!AH57:AK57)</f>
        <v>56</v>
      </c>
      <c r="K54" s="69">
        <f>SUM('[1]Tavola 1. Trim'!AL57:AO57)</f>
        <v>56</v>
      </c>
      <c r="L54" s="69">
        <f>SUM('[1]Tavola 1. Trim'!AP57:AS57)</f>
        <v>44</v>
      </c>
      <c r="M54" s="173">
        <v>28</v>
      </c>
    </row>
    <row r="55" spans="1:13" ht="12.6" customHeight="1">
      <c r="A55" s="59" t="s">
        <v>71</v>
      </c>
      <c r="B55" s="76"/>
      <c r="C55" s="76"/>
      <c r="D55" s="76"/>
      <c r="E55" s="76"/>
      <c r="F55" s="76" t="s">
        <v>73</v>
      </c>
      <c r="G55" s="76">
        <f t="shared" ref="G55:M55" si="13">G54/F54*100-100</f>
        <v>31.578947368421069</v>
      </c>
      <c r="H55" s="76">
        <f t="shared" si="13"/>
        <v>8</v>
      </c>
      <c r="I55" s="76">
        <f t="shared" si="13"/>
        <v>-12.345679012345684</v>
      </c>
      <c r="J55" s="76">
        <f t="shared" si="13"/>
        <v>-21.126760563380287</v>
      </c>
      <c r="K55" s="76">
        <f t="shared" si="13"/>
        <v>0</v>
      </c>
      <c r="L55" s="76">
        <f t="shared" si="13"/>
        <v>-21.428571428571431</v>
      </c>
      <c r="M55" s="76">
        <f t="shared" si="13"/>
        <v>-36.363636363636367</v>
      </c>
    </row>
    <row r="56" spans="1:13" ht="12.6" customHeight="1">
      <c r="A56" s="5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173"/>
    </row>
    <row r="57" spans="1:13" ht="12.6" customHeight="1">
      <c r="A57" s="53" t="s">
        <v>77</v>
      </c>
      <c r="B57" s="64"/>
      <c r="C57" s="64"/>
      <c r="D57" s="64"/>
      <c r="E57" s="64"/>
      <c r="F57" s="64">
        <f>SUM('[1]Tavola 1. Trim'!R60:U60)</f>
        <v>342</v>
      </c>
      <c r="G57" s="64">
        <f>SUM('[1]Tavola 1. Trim'!V60:Y60)</f>
        <v>400</v>
      </c>
      <c r="H57" s="64">
        <f>SUM('[1]Tavola 1. Trim'!Z60:AC60)</f>
        <v>398</v>
      </c>
      <c r="I57" s="64">
        <f>SUM('[1]Tavola 1. Trim'!AD60:AG60)</f>
        <v>341</v>
      </c>
      <c r="J57" s="64">
        <f>SUM('[1]Tavola 1. Trim'!AH60:AK60)</f>
        <v>321</v>
      </c>
      <c r="K57" s="64">
        <f>SUM('[1]Tavola 1. Trim'!AL60:AO60)</f>
        <v>343</v>
      </c>
      <c r="L57" s="64">
        <f>SUM('[1]Tavola 1. Trim'!AP60:AS60)</f>
        <v>367</v>
      </c>
      <c r="M57" s="171">
        <v>313</v>
      </c>
    </row>
    <row r="58" spans="1:13" ht="12.6" customHeight="1">
      <c r="A58" s="59" t="s">
        <v>71</v>
      </c>
      <c r="B58" s="76"/>
      <c r="C58" s="76"/>
      <c r="D58" s="76"/>
      <c r="E58" s="76"/>
      <c r="F58" s="76" t="s">
        <v>73</v>
      </c>
      <c r="G58" s="76">
        <f t="shared" ref="G58:M58" si="14">G57/F57*100-100</f>
        <v>16.959064327485379</v>
      </c>
      <c r="H58" s="76">
        <f t="shared" si="14"/>
        <v>-0.5</v>
      </c>
      <c r="I58" s="76">
        <f t="shared" si="14"/>
        <v>-14.321608040200999</v>
      </c>
      <c r="J58" s="76">
        <f t="shared" si="14"/>
        <v>-5.8651026392961825</v>
      </c>
      <c r="K58" s="76">
        <f t="shared" si="14"/>
        <v>6.8535825545171321</v>
      </c>
      <c r="L58" s="76">
        <f t="shared" si="14"/>
        <v>6.9970845481049508</v>
      </c>
      <c r="M58" s="76">
        <f t="shared" si="14"/>
        <v>-14.713896457765657</v>
      </c>
    </row>
    <row r="59" spans="1:13" ht="12" customHeight="1">
      <c r="A59" s="59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172"/>
    </row>
    <row r="60" spans="1:13" ht="12" customHeight="1">
      <c r="A60" s="53" t="s">
        <v>27</v>
      </c>
      <c r="B60" s="64"/>
      <c r="C60" s="64"/>
      <c r="D60" s="64"/>
      <c r="E60" s="64"/>
      <c r="F60" s="64"/>
      <c r="G60" s="64">
        <v>1</v>
      </c>
      <c r="H60" s="64">
        <v>6</v>
      </c>
      <c r="I60" s="64">
        <v>14</v>
      </c>
      <c r="J60" s="64">
        <v>25</v>
      </c>
      <c r="K60" s="64">
        <v>55</v>
      </c>
      <c r="L60" s="64">
        <v>81</v>
      </c>
      <c r="M60" s="171">
        <v>66</v>
      </c>
    </row>
    <row r="61" spans="1:13" ht="12" customHeight="1">
      <c r="A61" s="59" t="s">
        <v>71</v>
      </c>
      <c r="B61" s="76"/>
      <c r="C61" s="76"/>
      <c r="D61" s="76"/>
      <c r="E61" s="76"/>
      <c r="F61" s="76"/>
      <c r="G61" s="76" t="s">
        <v>73</v>
      </c>
      <c r="H61" s="76">
        <f t="shared" ref="H61:M61" si="15">H60/G60*100-100</f>
        <v>500</v>
      </c>
      <c r="I61" s="76">
        <f t="shared" si="15"/>
        <v>133.33333333333334</v>
      </c>
      <c r="J61" s="76">
        <f t="shared" si="15"/>
        <v>78.571428571428584</v>
      </c>
      <c r="K61" s="76">
        <f t="shared" si="15"/>
        <v>120.00000000000003</v>
      </c>
      <c r="L61" s="76">
        <f t="shared" si="15"/>
        <v>47.272727272727252</v>
      </c>
      <c r="M61" s="76">
        <f t="shared" si="15"/>
        <v>-18.518518518518519</v>
      </c>
    </row>
    <row r="62" spans="1:13" ht="12" customHeight="1">
      <c r="A62" s="53" t="s">
        <v>28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173"/>
    </row>
    <row r="63" spans="1:13" ht="12" customHeight="1">
      <c r="A63" s="79" t="s">
        <v>78</v>
      </c>
      <c r="B63" s="64"/>
      <c r="C63" s="64"/>
      <c r="D63" s="64"/>
      <c r="E63" s="64"/>
      <c r="F63" s="64"/>
      <c r="G63" s="64">
        <v>9</v>
      </c>
      <c r="H63" s="64">
        <v>14</v>
      </c>
      <c r="I63" s="64">
        <v>21</v>
      </c>
      <c r="J63" s="64">
        <v>27</v>
      </c>
      <c r="K63" s="64">
        <v>33</v>
      </c>
      <c r="L63" s="64">
        <v>48</v>
      </c>
      <c r="M63" s="171">
        <v>39</v>
      </c>
    </row>
    <row r="64" spans="1:13" ht="12" customHeight="1">
      <c r="A64" s="59" t="s">
        <v>71</v>
      </c>
      <c r="B64" s="76"/>
      <c r="C64" s="76"/>
      <c r="D64" s="76"/>
      <c r="E64" s="76"/>
      <c r="F64" s="76"/>
      <c r="G64" s="76" t="s">
        <v>73</v>
      </c>
      <c r="H64" s="76">
        <f t="shared" ref="H64:M64" si="16">H63/G63*100-100</f>
        <v>55.555555555555571</v>
      </c>
      <c r="I64" s="76">
        <f t="shared" si="16"/>
        <v>50</v>
      </c>
      <c r="J64" s="76">
        <f t="shared" si="16"/>
        <v>28.571428571428584</v>
      </c>
      <c r="K64" s="76">
        <f t="shared" si="16"/>
        <v>22.222222222222229</v>
      </c>
      <c r="L64" s="76">
        <f t="shared" si="16"/>
        <v>45.454545454545467</v>
      </c>
      <c r="M64" s="76">
        <f t="shared" si="16"/>
        <v>-18.75</v>
      </c>
    </row>
    <row r="65" spans="1:13" ht="6" customHeight="1">
      <c r="A65" s="53"/>
      <c r="B65" s="64"/>
      <c r="C65" s="64"/>
      <c r="D65" s="64"/>
      <c r="E65" s="64"/>
      <c r="F65" s="64"/>
      <c r="G65" s="64"/>
      <c r="H65" s="64"/>
      <c r="I65" s="64"/>
      <c r="J65" s="64"/>
      <c r="K65" s="171"/>
      <c r="L65" s="171"/>
      <c r="M65" s="171"/>
    </row>
    <row r="66" spans="1:13" ht="12" customHeight="1">
      <c r="A66" s="79" t="s">
        <v>79</v>
      </c>
      <c r="B66" s="64"/>
      <c r="C66" s="64"/>
      <c r="D66" s="64"/>
      <c r="E66" s="64"/>
      <c r="F66" s="64"/>
      <c r="G66" s="64">
        <v>9</v>
      </c>
      <c r="H66" s="64">
        <v>15</v>
      </c>
      <c r="I66" s="64">
        <v>23</v>
      </c>
      <c r="J66" s="64">
        <v>34</v>
      </c>
      <c r="K66" s="64">
        <v>59</v>
      </c>
      <c r="L66" s="64">
        <v>89</v>
      </c>
      <c r="M66" s="171">
        <v>105</v>
      </c>
    </row>
    <row r="67" spans="1:13" ht="12" customHeight="1">
      <c r="A67" s="30" t="s">
        <v>71</v>
      </c>
      <c r="B67" s="40"/>
      <c r="C67" s="40"/>
      <c r="D67" s="40"/>
      <c r="E67" s="40"/>
      <c r="F67" s="40"/>
      <c r="G67" s="40" t="s">
        <v>73</v>
      </c>
      <c r="H67" s="40">
        <f t="shared" ref="H67:M67" si="17">H66/G66*100-100</f>
        <v>66.666666666666686</v>
      </c>
      <c r="I67" s="40">
        <f t="shared" si="17"/>
        <v>53.333333333333343</v>
      </c>
      <c r="J67" s="40">
        <f t="shared" si="17"/>
        <v>47.826086956521721</v>
      </c>
      <c r="K67" s="40">
        <f t="shared" si="17"/>
        <v>73.529411764705884</v>
      </c>
      <c r="L67" s="40">
        <f t="shared" si="17"/>
        <v>50.847457627118644</v>
      </c>
      <c r="M67" s="40">
        <f t="shared" si="17"/>
        <v>17.977528089887642</v>
      </c>
    </row>
    <row r="68" spans="1:13" ht="12.6" customHeight="1">
      <c r="A68" s="3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174"/>
    </row>
    <row r="69" spans="1:13" ht="12.6" customHeight="1">
      <c r="A69" s="20" t="s">
        <v>80</v>
      </c>
      <c r="B69" s="21"/>
      <c r="C69" s="21"/>
      <c r="D69" s="21"/>
      <c r="E69" s="21"/>
      <c r="F69" s="23"/>
      <c r="G69" s="20"/>
      <c r="H69" s="21"/>
      <c r="I69" s="21"/>
      <c r="J69" s="21"/>
      <c r="K69" s="21"/>
      <c r="L69" s="21"/>
      <c r="M69" s="22"/>
    </row>
    <row r="70" spans="1:13" ht="12.6" customHeight="1">
      <c r="A70" s="82"/>
      <c r="M70" s="8"/>
    </row>
    <row r="71" spans="1:13" ht="12.6" hidden="1" customHeight="1">
      <c r="A71" s="82"/>
      <c r="B71" s="7">
        <f>B72*1000000</f>
        <v>5323200000</v>
      </c>
      <c r="C71" s="7">
        <f t="shared" ref="C71:L71" si="18">C72*1000000</f>
        <v>5244800000</v>
      </c>
      <c r="D71" s="7">
        <f t="shared" si="18"/>
        <v>5510100000</v>
      </c>
      <c r="E71" s="7">
        <f t="shared" si="18"/>
        <v>5616600000</v>
      </c>
      <c r="F71" s="7">
        <f t="shared" si="18"/>
        <v>5332099999.999999</v>
      </c>
      <c r="G71" s="7">
        <f t="shared" si="18"/>
        <v>5373800000</v>
      </c>
      <c r="H71" s="7">
        <f t="shared" si="18"/>
        <v>5491300000</v>
      </c>
      <c r="I71" s="7">
        <f t="shared" si="18"/>
        <v>5516700000</v>
      </c>
      <c r="J71" s="7">
        <f t="shared" si="18"/>
        <v>5481800000</v>
      </c>
      <c r="K71" s="7">
        <f t="shared" si="18"/>
        <v>5596873508.7985296</v>
      </c>
      <c r="L71" s="7">
        <f t="shared" si="18"/>
        <v>5716112275.265564</v>
      </c>
      <c r="M71" s="8"/>
    </row>
    <row r="72" spans="1:13" ht="12.6" customHeight="1">
      <c r="A72" s="14" t="s">
        <v>81</v>
      </c>
      <c r="B72" s="175">
        <v>5323.2</v>
      </c>
      <c r="C72" s="175">
        <v>5244.8</v>
      </c>
      <c r="D72" s="175">
        <v>5510.1</v>
      </c>
      <c r="E72" s="175">
        <v>5616.6</v>
      </c>
      <c r="F72" s="175">
        <v>5332.0999999999995</v>
      </c>
      <c r="G72" s="175">
        <v>5373.8</v>
      </c>
      <c r="H72" s="175">
        <v>5491.3</v>
      </c>
      <c r="I72" s="175">
        <v>5516.7</v>
      </c>
      <c r="J72" s="175">
        <v>5481.8</v>
      </c>
      <c r="K72" s="175">
        <v>5596.8735087985297</v>
      </c>
      <c r="L72" s="175">
        <v>5716.1122752655638</v>
      </c>
      <c r="M72" s="176"/>
    </row>
    <row r="73" spans="1:13" ht="12.6" customHeight="1">
      <c r="A73" s="30" t="s">
        <v>71</v>
      </c>
      <c r="B73" s="40" t="s">
        <v>73</v>
      </c>
      <c r="C73" s="40">
        <f t="shared" ref="C73:L73" si="19">C72/B72*100-100</f>
        <v>-1.4727983168019136</v>
      </c>
      <c r="D73" s="40">
        <f t="shared" si="19"/>
        <v>5.0583435021354575</v>
      </c>
      <c r="E73" s="40">
        <f t="shared" si="19"/>
        <v>1.932814286492075</v>
      </c>
      <c r="F73" s="40">
        <f t="shared" si="19"/>
        <v>-5.0653420218637706</v>
      </c>
      <c r="G73" s="40">
        <f t="shared" si="19"/>
        <v>0.78205585041541781</v>
      </c>
      <c r="H73" s="40">
        <f t="shared" si="19"/>
        <v>2.1865346682049989</v>
      </c>
      <c r="I73" s="40">
        <f t="shared" si="19"/>
        <v>0.46254985158340389</v>
      </c>
      <c r="J73" s="40">
        <f t="shared" si="19"/>
        <v>-0.63262457628654545</v>
      </c>
      <c r="K73" s="40">
        <f t="shared" si="19"/>
        <v>2.0991920317875383</v>
      </c>
      <c r="L73" s="40">
        <f t="shared" si="19"/>
        <v>2.1304531231514545</v>
      </c>
      <c r="M73" s="174"/>
    </row>
    <row r="74" spans="1:13" ht="6" customHeight="1">
      <c r="A74" s="3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174"/>
    </row>
    <row r="75" spans="1:13" ht="12.6" customHeight="1">
      <c r="A75" s="14" t="s">
        <v>82</v>
      </c>
      <c r="B75" s="175">
        <v>21691.897000000001</v>
      </c>
      <c r="C75" s="175">
        <v>21381.371999999999</v>
      </c>
      <c r="D75" s="175">
        <v>22508.602999999999</v>
      </c>
      <c r="E75" s="175">
        <v>22972.232</v>
      </c>
      <c r="F75" s="175">
        <v>21817.232</v>
      </c>
      <c r="G75" s="175">
        <v>21996.42</v>
      </c>
      <c r="H75" s="175">
        <v>22569.937999999998</v>
      </c>
      <c r="I75" s="175">
        <v>22843.190999999999</v>
      </c>
      <c r="J75" s="175">
        <v>22879.023000000001</v>
      </c>
      <c r="K75" s="175">
        <v>23566.378556083648</v>
      </c>
      <c r="L75" s="175">
        <v>24277.393396753301</v>
      </c>
      <c r="M75" s="176"/>
    </row>
    <row r="76" spans="1:13" ht="12.6" customHeight="1">
      <c r="A76" s="30" t="s">
        <v>71</v>
      </c>
      <c r="B76" s="40" t="s">
        <v>73</v>
      </c>
      <c r="C76" s="40">
        <f t="shared" ref="C76:K76" si="20">C75/B75*100-100</f>
        <v>-1.4315253294813317</v>
      </c>
      <c r="D76" s="40">
        <f t="shared" si="20"/>
        <v>5.2720237036238728</v>
      </c>
      <c r="E76" s="40">
        <f t="shared" si="20"/>
        <v>2.0597857628036849</v>
      </c>
      <c r="F76" s="40">
        <f t="shared" si="20"/>
        <v>-5.0278092263738188</v>
      </c>
      <c r="G76" s="40">
        <f t="shared" si="20"/>
        <v>0.82131408787329008</v>
      </c>
      <c r="H76" s="40">
        <f t="shared" si="20"/>
        <v>2.607324282769639</v>
      </c>
      <c r="I76" s="40">
        <f t="shared" si="20"/>
        <v>1.2106945087753616</v>
      </c>
      <c r="J76" s="40">
        <f t="shared" si="20"/>
        <v>0.1568607468194898</v>
      </c>
      <c r="K76" s="40">
        <f t="shared" si="20"/>
        <v>3.0043046684451866</v>
      </c>
      <c r="L76" s="40">
        <f>L75/K75*100-100</f>
        <v>3.0170729837746109</v>
      </c>
      <c r="M76" s="174"/>
    </row>
    <row r="77" spans="1:13" ht="12.6" customHeight="1">
      <c r="A77" s="3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174"/>
    </row>
    <row r="78" spans="1:13" ht="12.75">
      <c r="A78" s="20" t="s">
        <v>83</v>
      </c>
      <c r="B78" s="21"/>
      <c r="C78" s="21"/>
      <c r="D78" s="21"/>
      <c r="E78" s="21"/>
      <c r="F78" s="23"/>
      <c r="G78" s="20"/>
      <c r="H78" s="21"/>
      <c r="I78" s="21"/>
      <c r="J78" s="21"/>
      <c r="K78" s="21"/>
      <c r="L78" s="21"/>
      <c r="M78" s="22"/>
    </row>
    <row r="79" spans="1:13" ht="12.75">
      <c r="A79" s="82"/>
      <c r="M79" s="8"/>
    </row>
    <row r="80" spans="1:13" ht="23.25" hidden="1" customHeight="1">
      <c r="A80" s="82"/>
      <c r="B80" s="177">
        <v>2633161</v>
      </c>
      <c r="C80" s="177">
        <v>6377496</v>
      </c>
      <c r="D80" s="177">
        <v>12359966</v>
      </c>
      <c r="E80" s="177">
        <v>6068941</v>
      </c>
      <c r="F80" s="177">
        <v>7691163</v>
      </c>
      <c r="G80" s="177">
        <v>7194423</v>
      </c>
      <c r="H80" s="177">
        <v>4713478</v>
      </c>
      <c r="I80" s="177">
        <v>3046913</v>
      </c>
      <c r="J80" s="177">
        <v>1692048</v>
      </c>
      <c r="K80" s="177">
        <v>995811</v>
      </c>
      <c r="L80" s="177">
        <v>766285</v>
      </c>
      <c r="M80" s="178">
        <v>433053</v>
      </c>
    </row>
    <row r="81" spans="1:56" ht="12.75">
      <c r="A81" s="53" t="s">
        <v>84</v>
      </c>
      <c r="B81" s="179">
        <f t="shared" ref="B81:L81" si="21">B80/1000</f>
        <v>2633.1610000000001</v>
      </c>
      <c r="C81" s="179">
        <f t="shared" si="21"/>
        <v>6377.4960000000001</v>
      </c>
      <c r="D81" s="179">
        <f t="shared" si="21"/>
        <v>12359.966</v>
      </c>
      <c r="E81" s="179">
        <f t="shared" si="21"/>
        <v>6068.9409999999998</v>
      </c>
      <c r="F81" s="179">
        <f t="shared" si="21"/>
        <v>7691.1629999999996</v>
      </c>
      <c r="G81" s="179">
        <f t="shared" si="21"/>
        <v>7194.4229999999998</v>
      </c>
      <c r="H81" s="179">
        <f t="shared" si="21"/>
        <v>4713.4780000000001</v>
      </c>
      <c r="I81" s="179">
        <f t="shared" si="21"/>
        <v>3046.913</v>
      </c>
      <c r="J81" s="179">
        <f t="shared" si="21"/>
        <v>1692.048</v>
      </c>
      <c r="K81" s="179">
        <f t="shared" si="21"/>
        <v>995.81100000000004</v>
      </c>
      <c r="L81" s="179">
        <f t="shared" si="21"/>
        <v>766.28499999999997</v>
      </c>
      <c r="M81" s="180">
        <f>M80/1000</f>
        <v>433.053</v>
      </c>
    </row>
    <row r="82" spans="1:56" ht="12.75">
      <c r="A82" s="59" t="s">
        <v>71</v>
      </c>
      <c r="B82" s="76" t="s">
        <v>73</v>
      </c>
      <c r="C82" s="76">
        <f t="shared" ref="C82:M82" si="22">C81/B81*100-100</f>
        <v>142.19924265929808</v>
      </c>
      <c r="D82" s="76">
        <f t="shared" si="22"/>
        <v>93.805938882595939</v>
      </c>
      <c r="E82" s="76">
        <f t="shared" si="22"/>
        <v>-50.898400529580748</v>
      </c>
      <c r="F82" s="76">
        <f t="shared" si="22"/>
        <v>26.72990230091213</v>
      </c>
      <c r="G82" s="76">
        <f t="shared" si="22"/>
        <v>-6.4585811014537029</v>
      </c>
      <c r="H82" s="76">
        <f t="shared" si="22"/>
        <v>-34.484280393299088</v>
      </c>
      <c r="I82" s="76">
        <f t="shared" si="22"/>
        <v>-35.357436695365934</v>
      </c>
      <c r="J82" s="76">
        <f t="shared" si="22"/>
        <v>-44.466809521637138</v>
      </c>
      <c r="K82" s="76">
        <f t="shared" si="22"/>
        <v>-41.147591557686304</v>
      </c>
      <c r="L82" s="76">
        <f t="shared" si="22"/>
        <v>-23.049152901504414</v>
      </c>
      <c r="M82" s="76">
        <f t="shared" si="22"/>
        <v>-43.486692288117347</v>
      </c>
    </row>
    <row r="83" spans="1:56" ht="9.75" customHeight="1">
      <c r="A83" s="59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172"/>
    </row>
    <row r="84" spans="1:56" ht="12.75">
      <c r="A84" s="53" t="s">
        <v>85</v>
      </c>
      <c r="B84" s="179">
        <v>38090</v>
      </c>
      <c r="C84" s="179">
        <v>31605</v>
      </c>
      <c r="D84" s="179">
        <v>32380</v>
      </c>
      <c r="E84" s="179">
        <v>33540</v>
      </c>
      <c r="F84" s="179">
        <v>33240</v>
      </c>
      <c r="G84" s="179">
        <v>31985</v>
      </c>
      <c r="H84" s="179">
        <v>32780</v>
      </c>
      <c r="I84" s="179">
        <v>34615</v>
      </c>
      <c r="J84" s="179">
        <v>32880</v>
      </c>
      <c r="K84" s="179">
        <v>37015</v>
      </c>
      <c r="L84" s="179">
        <v>38285</v>
      </c>
      <c r="M84" s="180">
        <v>36665</v>
      </c>
    </row>
    <row r="85" spans="1:56" ht="12.75">
      <c r="A85" s="59" t="s">
        <v>71</v>
      </c>
      <c r="B85" s="76" t="s">
        <v>73</v>
      </c>
      <c r="C85" s="76">
        <f t="shared" ref="C85:M85" si="23">C84/B84*100-100</f>
        <v>-17.025466001575211</v>
      </c>
      <c r="D85" s="76">
        <f t="shared" si="23"/>
        <v>2.4521436481569339</v>
      </c>
      <c r="E85" s="76">
        <f t="shared" si="23"/>
        <v>3.5824583075972924</v>
      </c>
      <c r="F85" s="76">
        <f t="shared" si="23"/>
        <v>-0.89445438282646705</v>
      </c>
      <c r="G85" s="76">
        <f t="shared" si="23"/>
        <v>-3.7755716004813564</v>
      </c>
      <c r="H85" s="76">
        <f t="shared" si="23"/>
        <v>2.4855400969204311</v>
      </c>
      <c r="I85" s="76">
        <f t="shared" si="23"/>
        <v>5.5979255643685093</v>
      </c>
      <c r="J85" s="76">
        <f t="shared" si="23"/>
        <v>-5.0122779141990463</v>
      </c>
      <c r="K85" s="76">
        <f t="shared" si="23"/>
        <v>12.576034063260337</v>
      </c>
      <c r="L85" s="76">
        <f t="shared" si="23"/>
        <v>3.4310414696744544</v>
      </c>
      <c r="M85" s="76">
        <f t="shared" si="23"/>
        <v>-4.2314222280266449</v>
      </c>
    </row>
    <row r="86" spans="1:56" ht="8.25" customHeight="1">
      <c r="A86" s="59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172"/>
    </row>
    <row r="87" spans="1:56" ht="12.75">
      <c r="A87" s="53" t="s">
        <v>86</v>
      </c>
      <c r="B87" s="179">
        <v>37265</v>
      </c>
      <c r="C87" s="179">
        <v>33825</v>
      </c>
      <c r="D87" s="179">
        <v>32570</v>
      </c>
      <c r="E87" s="179">
        <v>34025</v>
      </c>
      <c r="F87" s="179">
        <v>33725</v>
      </c>
      <c r="G87" s="179">
        <v>33015</v>
      </c>
      <c r="H87" s="179">
        <v>33905</v>
      </c>
      <c r="I87" s="179">
        <v>33835</v>
      </c>
      <c r="J87" s="179">
        <v>32345</v>
      </c>
      <c r="K87" s="179">
        <v>35745</v>
      </c>
      <c r="L87" s="179">
        <v>38005</v>
      </c>
      <c r="M87" s="180">
        <v>36100</v>
      </c>
    </row>
    <row r="88" spans="1:56" ht="12.75">
      <c r="A88" s="59" t="s">
        <v>71</v>
      </c>
      <c r="B88" s="76" t="s">
        <v>73</v>
      </c>
      <c r="C88" s="76">
        <f t="shared" ref="C88:M88" si="24">C87/B87*100-100</f>
        <v>-9.2311820743324944</v>
      </c>
      <c r="D88" s="76">
        <f t="shared" si="24"/>
        <v>-3.7102734663710351</v>
      </c>
      <c r="E88" s="76">
        <f t="shared" si="24"/>
        <v>4.4673011974209373</v>
      </c>
      <c r="F88" s="76">
        <f t="shared" si="24"/>
        <v>-0.88170462894929358</v>
      </c>
      <c r="G88" s="76">
        <f t="shared" si="24"/>
        <v>-2.1052631578947256</v>
      </c>
      <c r="H88" s="76">
        <f t="shared" si="24"/>
        <v>2.6957443586248786</v>
      </c>
      <c r="I88" s="76">
        <f t="shared" si="24"/>
        <v>-0.2064592243032024</v>
      </c>
      <c r="J88" s="76">
        <f t="shared" si="24"/>
        <v>-4.4037239544850024</v>
      </c>
      <c r="K88" s="76">
        <f t="shared" si="24"/>
        <v>10.511671046529614</v>
      </c>
      <c r="L88" s="76">
        <f t="shared" si="24"/>
        <v>6.3225625961673018</v>
      </c>
      <c r="M88" s="76">
        <f t="shared" si="24"/>
        <v>-5.0124983554795506</v>
      </c>
    </row>
    <row r="89" spans="1:56" ht="7.5" customHeight="1">
      <c r="A89" s="59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172"/>
    </row>
    <row r="90" spans="1:56" ht="12.75">
      <c r="A90" s="53" t="s">
        <v>87</v>
      </c>
      <c r="B90" s="179">
        <f>B84-B87</f>
        <v>825</v>
      </c>
      <c r="C90" s="179">
        <f t="shared" ref="C90:K90" si="25">C84-C87</f>
        <v>-2220</v>
      </c>
      <c r="D90" s="179">
        <f t="shared" si="25"/>
        <v>-190</v>
      </c>
      <c r="E90" s="179">
        <f t="shared" si="25"/>
        <v>-485</v>
      </c>
      <c r="F90" s="179">
        <f t="shared" si="25"/>
        <v>-485</v>
      </c>
      <c r="G90" s="179">
        <f t="shared" si="25"/>
        <v>-1030</v>
      </c>
      <c r="H90" s="179">
        <f t="shared" si="25"/>
        <v>-1125</v>
      </c>
      <c r="I90" s="179">
        <f t="shared" si="25"/>
        <v>780</v>
      </c>
      <c r="J90" s="179">
        <f t="shared" si="25"/>
        <v>535</v>
      </c>
      <c r="K90" s="179">
        <f t="shared" si="25"/>
        <v>1270</v>
      </c>
      <c r="L90" s="179">
        <f>L84-L87</f>
        <v>280</v>
      </c>
      <c r="M90" s="180">
        <f>M84-M87</f>
        <v>565</v>
      </c>
    </row>
    <row r="91" spans="1:56" ht="12.75">
      <c r="A91" s="59" t="s">
        <v>88</v>
      </c>
      <c r="B91" s="76" t="s">
        <v>73</v>
      </c>
      <c r="C91" s="181">
        <f>C90-B90</f>
        <v>-3045</v>
      </c>
      <c r="D91" s="181">
        <f t="shared" ref="D91:M91" si="26">D90-C90</f>
        <v>2030</v>
      </c>
      <c r="E91" s="181">
        <f t="shared" si="26"/>
        <v>-295</v>
      </c>
      <c r="F91" s="181">
        <f t="shared" si="26"/>
        <v>0</v>
      </c>
      <c r="G91" s="181">
        <f t="shared" si="26"/>
        <v>-545</v>
      </c>
      <c r="H91" s="181">
        <f t="shared" si="26"/>
        <v>-95</v>
      </c>
      <c r="I91" s="181">
        <f t="shared" si="26"/>
        <v>1905</v>
      </c>
      <c r="J91" s="181">
        <f t="shared" si="26"/>
        <v>-245</v>
      </c>
      <c r="K91" s="181">
        <f t="shared" si="26"/>
        <v>735</v>
      </c>
      <c r="L91" s="181">
        <f t="shared" si="26"/>
        <v>-990</v>
      </c>
      <c r="M91" s="181">
        <f t="shared" si="26"/>
        <v>285</v>
      </c>
    </row>
    <row r="92" spans="1:56" ht="6" customHeight="1">
      <c r="A92" s="59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172"/>
    </row>
    <row r="93" spans="1:56" s="182" customFormat="1" ht="12.75">
      <c r="A93" s="53" t="s">
        <v>39</v>
      </c>
      <c r="B93" s="179">
        <v>105.134</v>
      </c>
      <c r="C93" s="179">
        <v>102.753</v>
      </c>
      <c r="D93" s="179">
        <v>101.682</v>
      </c>
      <c r="E93" s="179">
        <v>106</v>
      </c>
      <c r="F93" s="179">
        <v>102.083</v>
      </c>
      <c r="G93" s="179">
        <v>102.095</v>
      </c>
      <c r="H93" s="179">
        <v>97.418999999999997</v>
      </c>
      <c r="I93" s="179">
        <v>95.713999999999999</v>
      </c>
      <c r="J93" s="179">
        <v>98.427000000000007</v>
      </c>
      <c r="K93" s="179">
        <v>96.42</v>
      </c>
      <c r="L93" s="179">
        <v>98.466999999999999</v>
      </c>
      <c r="M93" s="180">
        <v>98.247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</row>
    <row r="94" spans="1:56" ht="12" customHeight="1">
      <c r="A94" s="59" t="s">
        <v>71</v>
      </c>
      <c r="B94" s="76" t="s">
        <v>73</v>
      </c>
      <c r="C94" s="76">
        <f t="shared" ref="C94:K94" si="27">C93/B93*100-100</f>
        <v>-2.2647288222649138</v>
      </c>
      <c r="D94" s="76">
        <f t="shared" si="27"/>
        <v>-1.042305334150825</v>
      </c>
      <c r="E94" s="76">
        <f t="shared" si="27"/>
        <v>4.246572648059626</v>
      </c>
      <c r="F94" s="76">
        <f t="shared" si="27"/>
        <v>-3.6952830188679258</v>
      </c>
      <c r="G94" s="76">
        <f t="shared" si="27"/>
        <v>1.1755140424952515E-2</v>
      </c>
      <c r="H94" s="76">
        <f t="shared" si="27"/>
        <v>-4.5800479945149135</v>
      </c>
      <c r="I94" s="76">
        <f t="shared" si="27"/>
        <v>-1.7501719377123521</v>
      </c>
      <c r="J94" s="76">
        <f t="shared" si="27"/>
        <v>2.8344860730927621</v>
      </c>
      <c r="K94" s="76">
        <f t="shared" si="27"/>
        <v>-2.0390746441525209</v>
      </c>
      <c r="L94" s="76">
        <f>L93/K93*100-100</f>
        <v>2.1230035262393727</v>
      </c>
      <c r="M94" s="76">
        <f>M93/L93*100-100</f>
        <v>-0.22342510688859818</v>
      </c>
    </row>
    <row r="95" spans="1:56" ht="9" customHeight="1">
      <c r="A95" s="59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172"/>
    </row>
    <row r="96" spans="1:56" ht="12" customHeight="1">
      <c r="A96" s="53" t="s">
        <v>89</v>
      </c>
      <c r="B96" s="183">
        <v>66.641264000000007</v>
      </c>
      <c r="C96" s="183">
        <v>65.347117999999995</v>
      </c>
      <c r="D96" s="183">
        <v>66.738941999999994</v>
      </c>
      <c r="E96" s="183">
        <v>69.255375999999998</v>
      </c>
      <c r="F96" s="183">
        <v>69.471423999999999</v>
      </c>
      <c r="G96" s="183">
        <v>68.654503000000005</v>
      </c>
      <c r="H96" s="183">
        <v>66.991595000000004</v>
      </c>
      <c r="I96" s="183">
        <v>66.646912999999998</v>
      </c>
      <c r="J96" s="183">
        <v>69.330025000000006</v>
      </c>
      <c r="K96" s="183">
        <v>67.884343000000001</v>
      </c>
      <c r="L96" s="183">
        <v>69.243071</v>
      </c>
      <c r="M96" s="184">
        <v>70.569674000000006</v>
      </c>
    </row>
    <row r="97" spans="1:13" ht="12" customHeight="1">
      <c r="A97" s="59" t="s">
        <v>71</v>
      </c>
      <c r="B97" s="76" t="s">
        <v>73</v>
      </c>
      <c r="C97" s="76">
        <f>C96/B96*100-100</f>
        <v>-1.9419589640436783</v>
      </c>
      <c r="D97" s="76">
        <f t="shared" ref="D97:M97" si="28">D96/C96*100-100</f>
        <v>2.1298934713540234</v>
      </c>
      <c r="E97" s="76">
        <f t="shared" si="28"/>
        <v>3.7705632192970739</v>
      </c>
      <c r="F97" s="76">
        <f t="shared" si="28"/>
        <v>0.31195845359354735</v>
      </c>
      <c r="G97" s="76">
        <f t="shared" si="28"/>
        <v>-1.1759093926158641</v>
      </c>
      <c r="H97" s="76">
        <f t="shared" si="28"/>
        <v>-2.4221397393263402</v>
      </c>
      <c r="I97" s="76">
        <f t="shared" si="28"/>
        <v>-0.5145152910600217</v>
      </c>
      <c r="J97" s="76">
        <f t="shared" si="28"/>
        <v>4.0258608827088693</v>
      </c>
      <c r="K97" s="76">
        <f t="shared" si="28"/>
        <v>-2.0852177682036057</v>
      </c>
      <c r="L97" s="76">
        <f t="shared" si="28"/>
        <v>2.0015336968054669</v>
      </c>
      <c r="M97" s="76">
        <f t="shared" si="28"/>
        <v>1.9158638992196018</v>
      </c>
    </row>
    <row r="98" spans="1:13" ht="6.75" customHeight="1">
      <c r="A98" s="59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172"/>
    </row>
    <row r="99" spans="1:13" ht="12" customHeight="1">
      <c r="A99" s="53" t="s">
        <v>90</v>
      </c>
      <c r="B99" s="183">
        <v>64.325941999999998</v>
      </c>
      <c r="C99" s="183">
        <v>63.194966000000001</v>
      </c>
      <c r="D99" s="183">
        <v>62.728274999999996</v>
      </c>
      <c r="E99" s="183">
        <v>65.427293000000006</v>
      </c>
      <c r="F99" s="183">
        <v>62.995913000000002</v>
      </c>
      <c r="G99" s="183">
        <v>62.735804000000002</v>
      </c>
      <c r="H99" s="183">
        <v>60.733759999999997</v>
      </c>
      <c r="I99" s="183">
        <v>60.925522999999998</v>
      </c>
      <c r="J99" s="183">
        <v>63.239519000000001</v>
      </c>
      <c r="K99" s="183">
        <v>62.094200000000001</v>
      </c>
      <c r="L99" s="183">
        <v>64.376953</v>
      </c>
      <c r="M99" s="184">
        <v>64.678441000000007</v>
      </c>
    </row>
    <row r="100" spans="1:13" ht="12" customHeight="1">
      <c r="A100" s="59" t="s">
        <v>71</v>
      </c>
      <c r="B100" s="76" t="s">
        <v>73</v>
      </c>
      <c r="C100" s="76">
        <f t="shared" ref="C100:M100" si="29">C99/B99*100-100</f>
        <v>-1.7581957835922566</v>
      </c>
      <c r="D100" s="76">
        <f t="shared" si="29"/>
        <v>-0.73849394902752863</v>
      </c>
      <c r="E100" s="76">
        <f t="shared" si="29"/>
        <v>4.3027135689607405</v>
      </c>
      <c r="F100" s="76">
        <f t="shared" si="29"/>
        <v>-3.7161555805159168</v>
      </c>
      <c r="G100" s="76">
        <f t="shared" si="29"/>
        <v>-0.41289821452384956</v>
      </c>
      <c r="H100" s="76">
        <f t="shared" si="29"/>
        <v>-3.1912303220024114</v>
      </c>
      <c r="I100" s="76">
        <f t="shared" si="29"/>
        <v>0.31574366546711019</v>
      </c>
      <c r="J100" s="76">
        <f t="shared" si="29"/>
        <v>3.7980732639750983</v>
      </c>
      <c r="K100" s="76">
        <f t="shared" si="29"/>
        <v>-1.811081137413467</v>
      </c>
      <c r="L100" s="76">
        <f t="shared" si="29"/>
        <v>3.6762741125580192</v>
      </c>
      <c r="M100" s="76">
        <f t="shared" si="29"/>
        <v>0.46831666605906719</v>
      </c>
    </row>
    <row r="101" spans="1:13" ht="9" customHeight="1">
      <c r="A101" s="59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172"/>
    </row>
    <row r="102" spans="1:13" ht="12" customHeight="1">
      <c r="A102" s="53" t="s">
        <v>42</v>
      </c>
      <c r="B102" s="183">
        <v>3.4333900000000002</v>
      </c>
      <c r="C102" s="183">
        <v>3.2649219999999999</v>
      </c>
      <c r="D102" s="183">
        <v>5.9536800000000003</v>
      </c>
      <c r="E102" s="183">
        <v>5.46434</v>
      </c>
      <c r="F102" s="183">
        <v>9.1764019999999995</v>
      </c>
      <c r="G102" s="183">
        <v>8.463711</v>
      </c>
      <c r="H102" s="183">
        <v>9.3084959999999999</v>
      </c>
      <c r="I102" s="183">
        <v>8.4908459999999994</v>
      </c>
      <c r="J102" s="183">
        <v>8.6559069999999991</v>
      </c>
      <c r="K102" s="183">
        <v>8.3137609999999995</v>
      </c>
      <c r="L102" s="183">
        <v>6.8499369999999997</v>
      </c>
      <c r="M102" s="184">
        <v>8.1649250000000002</v>
      </c>
    </row>
    <row r="103" spans="1:13" ht="12" customHeight="1">
      <c r="A103" s="59" t="s">
        <v>71</v>
      </c>
      <c r="B103" s="76" t="s">
        <v>73</v>
      </c>
      <c r="C103" s="76">
        <f>C102/B102*100-100</f>
        <v>-4.906753966196689</v>
      </c>
      <c r="D103" s="76">
        <f t="shared" ref="D103:M103" si="30">D102/C102*100-100</f>
        <v>82.352901539454876</v>
      </c>
      <c r="E103" s="76">
        <f t="shared" si="30"/>
        <v>-8.2191182596310171</v>
      </c>
      <c r="F103" s="76">
        <f t="shared" si="30"/>
        <v>67.932485899486494</v>
      </c>
      <c r="G103" s="76">
        <f t="shared" si="30"/>
        <v>-7.7665625372558793</v>
      </c>
      <c r="H103" s="76">
        <f t="shared" si="30"/>
        <v>9.9812599934000446</v>
      </c>
      <c r="I103" s="76">
        <f t="shared" si="30"/>
        <v>-8.7839109561845419</v>
      </c>
      <c r="J103" s="76">
        <f t="shared" si="30"/>
        <v>1.9439876780240581</v>
      </c>
      <c r="K103" s="76">
        <f t="shared" si="30"/>
        <v>-3.952745795443505</v>
      </c>
      <c r="L103" s="76">
        <f t="shared" si="30"/>
        <v>-17.607241776615894</v>
      </c>
      <c r="M103" s="76">
        <f t="shared" si="30"/>
        <v>19.197081666590506</v>
      </c>
    </row>
    <row r="104" spans="1:13" ht="7.5" customHeight="1">
      <c r="A104" s="59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172"/>
    </row>
    <row r="105" spans="1:13" ht="12" customHeight="1">
      <c r="A105" s="53" t="s">
        <v>91</v>
      </c>
      <c r="B105" s="183">
        <v>9.5003630000000001</v>
      </c>
      <c r="C105" s="183">
        <v>8.3606200000000008</v>
      </c>
      <c r="D105" s="183">
        <v>18.630512</v>
      </c>
      <c r="E105" s="183">
        <v>14.636528999999999</v>
      </c>
      <c r="F105" s="183">
        <v>22.295499</v>
      </c>
      <c r="G105" s="183">
        <v>20.841260999999999</v>
      </c>
      <c r="H105" s="183">
        <v>26.629145000000001</v>
      </c>
      <c r="I105" s="183">
        <v>27.798635999999998</v>
      </c>
      <c r="J105" s="183">
        <v>26.864167999999999</v>
      </c>
      <c r="K105" s="183">
        <v>22.149514</v>
      </c>
      <c r="L105" s="183">
        <v>18.451675999999999</v>
      </c>
      <c r="M105" s="184">
        <v>19.195219000000002</v>
      </c>
    </row>
    <row r="106" spans="1:13" ht="12" customHeight="1">
      <c r="A106" s="59" t="s">
        <v>71</v>
      </c>
      <c r="B106" s="76" t="s">
        <v>73</v>
      </c>
      <c r="C106" s="76">
        <f t="shared" ref="C106:M106" si="31">C105/B105*100-100</f>
        <v>-11.996836331411757</v>
      </c>
      <c r="D106" s="76">
        <f>D105/C105*100-100</f>
        <v>122.83648820302798</v>
      </c>
      <c r="E106" s="76">
        <f t="shared" si="31"/>
        <v>-21.437859571438509</v>
      </c>
      <c r="F106" s="76">
        <f t="shared" si="31"/>
        <v>52.327775253272137</v>
      </c>
      <c r="G106" s="76">
        <f t="shared" si="31"/>
        <v>-6.5225631415560628</v>
      </c>
      <c r="H106" s="76">
        <f t="shared" si="31"/>
        <v>27.77127545209477</v>
      </c>
      <c r="I106" s="76">
        <f t="shared" si="31"/>
        <v>4.3917707459251858</v>
      </c>
      <c r="J106" s="76">
        <f t="shared" si="31"/>
        <v>-3.3615606175784905</v>
      </c>
      <c r="K106" s="76">
        <f t="shared" si="31"/>
        <v>-17.549972141329675</v>
      </c>
      <c r="L106" s="76">
        <f t="shared" si="31"/>
        <v>-16.694894524548033</v>
      </c>
      <c r="M106" s="76">
        <f t="shared" si="31"/>
        <v>4.029677304110507</v>
      </c>
    </row>
    <row r="107" spans="1:13" ht="6.75" customHeight="1">
      <c r="A107" s="59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172"/>
    </row>
    <row r="108" spans="1:13" ht="12" customHeight="1">
      <c r="A108" s="53" t="s">
        <v>92</v>
      </c>
      <c r="B108" s="183">
        <v>33.358736</v>
      </c>
      <c r="C108" s="183">
        <v>34.652881999999998</v>
      </c>
      <c r="D108" s="183">
        <v>33.261057999999998</v>
      </c>
      <c r="E108" s="183">
        <v>30.744624000000002</v>
      </c>
      <c r="F108" s="183">
        <v>30.528576000000001</v>
      </c>
      <c r="G108" s="183">
        <v>31.345497000000002</v>
      </c>
      <c r="H108" s="183">
        <v>33.008405000000003</v>
      </c>
      <c r="I108" s="183">
        <v>33.353732000000001</v>
      </c>
      <c r="J108" s="183">
        <v>30.669975000000001</v>
      </c>
      <c r="K108" s="183">
        <v>32.116318999999997</v>
      </c>
      <c r="L108" s="183">
        <v>30.756929</v>
      </c>
      <c r="M108" s="184">
        <v>29.430326000000001</v>
      </c>
    </row>
    <row r="109" spans="1:13" ht="12" customHeight="1">
      <c r="A109" s="59" t="s">
        <v>71</v>
      </c>
      <c r="B109" s="59"/>
      <c r="C109" s="76">
        <f t="shared" ref="C109:M109" si="32">C108/B108*100-100</f>
        <v>3.8794815247196368</v>
      </c>
      <c r="D109" s="76">
        <f t="shared" si="32"/>
        <v>-4.0164740121759479</v>
      </c>
      <c r="E109" s="76">
        <f t="shared" si="32"/>
        <v>-7.5657064185991771</v>
      </c>
      <c r="F109" s="76">
        <f t="shared" si="32"/>
        <v>-0.70271797762106303</v>
      </c>
      <c r="G109" s="76">
        <f t="shared" si="32"/>
        <v>2.6759223882568222</v>
      </c>
      <c r="H109" s="76">
        <f t="shared" si="32"/>
        <v>5.3050937428109819</v>
      </c>
      <c r="I109" s="76">
        <f t="shared" si="32"/>
        <v>1.0461789959254304</v>
      </c>
      <c r="J109" s="76">
        <f t="shared" si="32"/>
        <v>-8.0463469575158797</v>
      </c>
      <c r="K109" s="76">
        <f t="shared" si="32"/>
        <v>4.7158303846025262</v>
      </c>
      <c r="L109" s="76">
        <f t="shared" si="32"/>
        <v>-4.2327079887330683</v>
      </c>
      <c r="M109" s="76">
        <f t="shared" si="32"/>
        <v>-4.3131841933893895</v>
      </c>
    </row>
    <row r="110" spans="1:13" ht="12.6" customHeight="1">
      <c r="A110" s="30"/>
      <c r="B110" s="50"/>
      <c r="C110" s="50"/>
      <c r="D110" s="105"/>
      <c r="E110" s="105"/>
      <c r="F110" s="185"/>
    </row>
    <row r="111" spans="1:13" ht="12.75">
      <c r="A111" s="20" t="s">
        <v>93</v>
      </c>
      <c r="B111" s="21"/>
      <c r="C111" s="21"/>
      <c r="D111" s="21"/>
      <c r="E111" s="21"/>
      <c r="F111" s="23"/>
      <c r="G111" s="20"/>
      <c r="H111" s="21"/>
      <c r="I111" s="21"/>
      <c r="J111" s="21"/>
      <c r="K111" s="21"/>
      <c r="L111" s="21"/>
      <c r="M111" s="21"/>
    </row>
    <row r="112" spans="1:13" ht="12.75">
      <c r="A112" s="186"/>
      <c r="B112" s="166"/>
      <c r="C112" s="166"/>
      <c r="D112" s="166"/>
      <c r="E112" s="166"/>
      <c r="F112" s="187"/>
      <c r="G112" s="186"/>
      <c r="H112" s="166"/>
      <c r="I112" s="166"/>
      <c r="J112" s="166"/>
      <c r="K112" s="166"/>
      <c r="L112" s="166"/>
      <c r="M112" s="166"/>
    </row>
    <row r="113" spans="1:13" ht="12" hidden="1" customHeight="1">
      <c r="A113" s="30"/>
      <c r="B113" s="188">
        <v>1302365164</v>
      </c>
      <c r="C113" s="188">
        <v>892548865</v>
      </c>
      <c r="D113" s="188">
        <v>1096212814</v>
      </c>
      <c r="E113" s="188">
        <v>1319398036</v>
      </c>
      <c r="F113" s="188">
        <v>1347838402</v>
      </c>
      <c r="G113" s="188">
        <v>1305686379</v>
      </c>
      <c r="H113" s="188">
        <v>1370905279</v>
      </c>
      <c r="I113" s="188">
        <v>1431087865</v>
      </c>
      <c r="J113" s="188">
        <v>1356677637</v>
      </c>
      <c r="K113" s="188">
        <v>1468604774</v>
      </c>
      <c r="L113" s="188">
        <v>1466632613</v>
      </c>
      <c r="M113" s="188">
        <v>1648890979</v>
      </c>
    </row>
    <row r="114" spans="1:13" ht="12.6" customHeight="1">
      <c r="A114" s="53" t="s">
        <v>94</v>
      </c>
      <c r="B114" s="71">
        <f>B113/1000000</f>
        <v>1302.365164</v>
      </c>
      <c r="C114" s="71">
        <f t="shared" ref="C114:L114" si="33">C113/1000000</f>
        <v>892.54886499999998</v>
      </c>
      <c r="D114" s="71">
        <f t="shared" si="33"/>
        <v>1096.212814</v>
      </c>
      <c r="E114" s="71">
        <f t="shared" si="33"/>
        <v>1319.398036</v>
      </c>
      <c r="F114" s="71">
        <f t="shared" si="33"/>
        <v>1347.8384020000001</v>
      </c>
      <c r="G114" s="71">
        <f t="shared" si="33"/>
        <v>1305.686379</v>
      </c>
      <c r="H114" s="71">
        <f t="shared" si="33"/>
        <v>1370.9052790000001</v>
      </c>
      <c r="I114" s="71">
        <f t="shared" si="33"/>
        <v>1431.087865</v>
      </c>
      <c r="J114" s="71">
        <f t="shared" si="33"/>
        <v>1356.677637</v>
      </c>
      <c r="K114" s="71">
        <f t="shared" si="33"/>
        <v>1468.6047739999999</v>
      </c>
      <c r="L114" s="71">
        <f t="shared" si="33"/>
        <v>1466.632613</v>
      </c>
      <c r="M114" s="189">
        <f>M113/1000000</f>
        <v>1648.890979</v>
      </c>
    </row>
    <row r="115" spans="1:13" ht="12.6" customHeight="1">
      <c r="A115" s="59" t="s">
        <v>71</v>
      </c>
      <c r="B115" s="76" t="s">
        <v>73</v>
      </c>
      <c r="C115" s="76">
        <f t="shared" ref="C115:M115" si="34">C114/B114*100-100</f>
        <v>-31.467080840930734</v>
      </c>
      <c r="D115" s="76">
        <f t="shared" si="34"/>
        <v>22.818240769372338</v>
      </c>
      <c r="E115" s="76">
        <f t="shared" si="34"/>
        <v>20.35966184208462</v>
      </c>
      <c r="F115" s="76">
        <f t="shared" si="34"/>
        <v>2.1555561872914666</v>
      </c>
      <c r="G115" s="76">
        <f t="shared" si="34"/>
        <v>-3.1273795832981506</v>
      </c>
      <c r="H115" s="76">
        <f t="shared" si="34"/>
        <v>4.9949896888677188</v>
      </c>
      <c r="I115" s="76">
        <f t="shared" si="34"/>
        <v>4.3899886390327225</v>
      </c>
      <c r="J115" s="76">
        <f t="shared" si="34"/>
        <v>-5.1995569119021212</v>
      </c>
      <c r="K115" s="76">
        <f t="shared" si="34"/>
        <v>8.2500908062067282</v>
      </c>
      <c r="L115" s="76">
        <f t="shared" si="34"/>
        <v>-0.13428806952795469</v>
      </c>
      <c r="M115" s="76">
        <f t="shared" si="34"/>
        <v>12.426995307788104</v>
      </c>
    </row>
    <row r="116" spans="1:13" ht="12.6" customHeight="1">
      <c r="A116" s="5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spans="1:13" ht="12.6" hidden="1" customHeight="1">
      <c r="A117" s="59"/>
      <c r="B117" s="190">
        <v>2235505478</v>
      </c>
      <c r="C117" s="190">
        <v>853253038</v>
      </c>
      <c r="D117" s="190">
        <v>1156126750</v>
      </c>
      <c r="E117" s="190">
        <v>1232701050</v>
      </c>
      <c r="F117" s="190">
        <v>1198914384</v>
      </c>
      <c r="G117" s="190">
        <v>2827640725</v>
      </c>
      <c r="H117" s="190">
        <v>2270590207</v>
      </c>
      <c r="I117" s="190">
        <v>2552567293</v>
      </c>
      <c r="J117" s="190">
        <v>1961646940</v>
      </c>
      <c r="K117" s="190">
        <v>2360758802</v>
      </c>
      <c r="L117" s="190">
        <v>2975929612</v>
      </c>
      <c r="M117" s="190">
        <v>3179131471</v>
      </c>
    </row>
    <row r="118" spans="1:13" ht="12.6" customHeight="1">
      <c r="A118" s="53" t="s">
        <v>95</v>
      </c>
      <c r="B118" s="64">
        <f>B117/1000000</f>
        <v>2235.505478</v>
      </c>
      <c r="C118" s="64">
        <f t="shared" ref="C118:L118" si="35">C117/1000000</f>
        <v>853.25303799999995</v>
      </c>
      <c r="D118" s="64">
        <f t="shared" si="35"/>
        <v>1156.1267499999999</v>
      </c>
      <c r="E118" s="64">
        <f t="shared" si="35"/>
        <v>1232.7010499999999</v>
      </c>
      <c r="F118" s="64">
        <f t="shared" si="35"/>
        <v>1198.9143839999999</v>
      </c>
      <c r="G118" s="64">
        <f t="shared" si="35"/>
        <v>2827.6407250000002</v>
      </c>
      <c r="H118" s="64">
        <f t="shared" si="35"/>
        <v>2270.5902070000002</v>
      </c>
      <c r="I118" s="64">
        <f t="shared" si="35"/>
        <v>2552.5672930000001</v>
      </c>
      <c r="J118" s="64">
        <f t="shared" si="35"/>
        <v>1961.6469400000001</v>
      </c>
      <c r="K118" s="64">
        <f t="shared" si="35"/>
        <v>2360.7588019999998</v>
      </c>
      <c r="L118" s="64">
        <f t="shared" si="35"/>
        <v>2975.9296119999999</v>
      </c>
      <c r="M118" s="171">
        <f>M117/1000000</f>
        <v>3179.1314710000001</v>
      </c>
    </row>
    <row r="119" spans="1:13" ht="12.6" customHeight="1">
      <c r="A119" s="59" t="s">
        <v>71</v>
      </c>
      <c r="B119" s="76" t="s">
        <v>73</v>
      </c>
      <c r="C119" s="76">
        <f t="shared" ref="C119:M119" si="36">C118/B118*100-100</f>
        <v>-61.831762597004918</v>
      </c>
      <c r="D119" s="76">
        <f t="shared" si="36"/>
        <v>35.496353193177868</v>
      </c>
      <c r="E119" s="76">
        <f t="shared" si="36"/>
        <v>6.6233481752757655</v>
      </c>
      <c r="F119" s="76">
        <f t="shared" si="36"/>
        <v>-2.7408645429481879</v>
      </c>
      <c r="G119" s="76">
        <f t="shared" si="36"/>
        <v>135.85009594813573</v>
      </c>
      <c r="H119" s="76">
        <f t="shared" si="36"/>
        <v>-19.700187264773533</v>
      </c>
      <c r="I119" s="76">
        <f t="shared" si="36"/>
        <v>12.418669169394519</v>
      </c>
      <c r="J119" s="76">
        <f t="shared" si="36"/>
        <v>-23.150040142741886</v>
      </c>
      <c r="K119" s="76">
        <f t="shared" si="36"/>
        <v>20.345754063164904</v>
      </c>
      <c r="L119" s="76">
        <f t="shared" si="36"/>
        <v>26.058181355877451</v>
      </c>
      <c r="M119" s="76">
        <f t="shared" si="36"/>
        <v>6.8281809549734902</v>
      </c>
    </row>
    <row r="120" spans="1:13" ht="12.6" customHeight="1">
      <c r="A120" s="191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spans="1:13" ht="12.6" customHeight="1">
      <c r="A121" s="53" t="s">
        <v>96</v>
      </c>
      <c r="B121" s="71">
        <f t="shared" ref="B121:K121" si="37">B114-B118</f>
        <v>-933.14031399999999</v>
      </c>
      <c r="C121" s="71">
        <f t="shared" si="37"/>
        <v>39.295827000000031</v>
      </c>
      <c r="D121" s="71">
        <f t="shared" si="37"/>
        <v>-59.913935999999921</v>
      </c>
      <c r="E121" s="71">
        <f t="shared" si="37"/>
        <v>86.696986000000152</v>
      </c>
      <c r="F121" s="71">
        <f t="shared" si="37"/>
        <v>148.92401800000016</v>
      </c>
      <c r="G121" s="71">
        <f t="shared" si="37"/>
        <v>-1521.9543460000002</v>
      </c>
      <c r="H121" s="71">
        <f t="shared" si="37"/>
        <v>-899.68492800000013</v>
      </c>
      <c r="I121" s="71">
        <f t="shared" si="37"/>
        <v>-1121.4794280000001</v>
      </c>
      <c r="J121" s="71">
        <f t="shared" si="37"/>
        <v>-604.96930300000008</v>
      </c>
      <c r="K121" s="71">
        <f t="shared" si="37"/>
        <v>-892.15402799999993</v>
      </c>
      <c r="L121" s="71">
        <f>L114-L118</f>
        <v>-1509.2969989999999</v>
      </c>
      <c r="M121" s="189">
        <f>M114-M118</f>
        <v>-1530.2404920000001</v>
      </c>
    </row>
    <row r="122" spans="1:13" ht="12.6" customHeight="1">
      <c r="A122" s="30" t="s">
        <v>97</v>
      </c>
      <c r="B122" s="110" t="s">
        <v>73</v>
      </c>
      <c r="C122" s="110">
        <f>C121-B121</f>
        <v>972.43614100000002</v>
      </c>
      <c r="D122" s="110">
        <f t="shared" ref="D122:M122" si="38">D121-C121</f>
        <v>-99.209762999999953</v>
      </c>
      <c r="E122" s="110">
        <f t="shared" si="38"/>
        <v>146.61092200000007</v>
      </c>
      <c r="F122" s="110">
        <f t="shared" si="38"/>
        <v>62.227032000000008</v>
      </c>
      <c r="G122" s="110">
        <f t="shared" si="38"/>
        <v>-1670.8783640000004</v>
      </c>
      <c r="H122" s="110">
        <f t="shared" si="38"/>
        <v>622.26941800000009</v>
      </c>
      <c r="I122" s="110">
        <f t="shared" si="38"/>
        <v>-221.79449999999997</v>
      </c>
      <c r="J122" s="110">
        <f t="shared" si="38"/>
        <v>516.51012500000002</v>
      </c>
      <c r="K122" s="110">
        <f t="shared" si="38"/>
        <v>-287.18472499999984</v>
      </c>
      <c r="L122" s="110">
        <f t="shared" si="38"/>
        <v>-617.14297099999999</v>
      </c>
      <c r="M122" s="110">
        <f t="shared" si="38"/>
        <v>-20.943493000000217</v>
      </c>
    </row>
    <row r="123" spans="1:13" ht="12.6" customHeight="1">
      <c r="A123" s="30"/>
      <c r="B123" s="40"/>
      <c r="C123" s="40"/>
    </row>
    <row r="124" spans="1:13" ht="12.75">
      <c r="A124" s="20" t="s">
        <v>98</v>
      </c>
      <c r="B124" s="21"/>
      <c r="C124" s="21"/>
      <c r="D124" s="21"/>
      <c r="E124" s="21"/>
      <c r="F124" s="23"/>
      <c r="G124" s="20"/>
      <c r="H124" s="21"/>
      <c r="I124" s="21"/>
      <c r="J124" s="21"/>
      <c r="K124" s="21"/>
      <c r="L124" s="21"/>
      <c r="M124" s="21"/>
    </row>
    <row r="125" spans="1:13" ht="12.75">
      <c r="A125" s="82"/>
      <c r="L125" s="37"/>
      <c r="M125" s="37"/>
    </row>
    <row r="126" spans="1:13" ht="12.75">
      <c r="A126" s="53" t="s">
        <v>99</v>
      </c>
      <c r="B126" s="76"/>
      <c r="C126" s="76"/>
      <c r="D126" s="76"/>
      <c r="E126" s="64">
        <v>2339.62</v>
      </c>
      <c r="F126" s="64">
        <v>1671.28</v>
      </c>
      <c r="G126" s="64">
        <v>1497.73</v>
      </c>
      <c r="H126" s="64">
        <v>1551.01</v>
      </c>
      <c r="I126" s="64">
        <v>1768.7399999999998</v>
      </c>
      <c r="J126" s="64">
        <v>2026.4699999999998</v>
      </c>
      <c r="K126" s="64">
        <v>2121.98</v>
      </c>
      <c r="L126" s="64">
        <v>2306.87</v>
      </c>
      <c r="M126" s="171">
        <v>2391.33</v>
      </c>
    </row>
    <row r="127" spans="1:13" ht="12.75">
      <c r="A127" s="30" t="s">
        <v>71</v>
      </c>
      <c r="B127" s="40"/>
      <c r="C127" s="40"/>
      <c r="D127" s="40"/>
      <c r="E127" s="40" t="s">
        <v>73</v>
      </c>
      <c r="F127" s="40">
        <f>F126/E126*100-100</f>
        <v>-28.566177413426104</v>
      </c>
      <c r="G127" s="40">
        <f t="shared" ref="G127:M127" si="39">G126/F126*100-100</f>
        <v>-10.38425637834473</v>
      </c>
      <c r="H127" s="40">
        <f t="shared" si="39"/>
        <v>3.5573835070406403</v>
      </c>
      <c r="I127" s="40">
        <f t="shared" si="39"/>
        <v>14.037949465187197</v>
      </c>
      <c r="J127" s="40">
        <f t="shared" si="39"/>
        <v>14.571389802910545</v>
      </c>
      <c r="K127" s="40">
        <f t="shared" si="39"/>
        <v>4.713121832546264</v>
      </c>
      <c r="L127" s="40">
        <f t="shared" si="39"/>
        <v>8.7130887190265582</v>
      </c>
      <c r="M127" s="40">
        <f t="shared" si="39"/>
        <v>3.6612379544577607</v>
      </c>
    </row>
    <row r="128" spans="1:13" ht="12.6" customHeight="1">
      <c r="A128" s="30"/>
      <c r="B128" s="40"/>
      <c r="C128" s="40"/>
      <c r="D128" s="40"/>
      <c r="E128" s="40"/>
      <c r="F128" s="40"/>
      <c r="G128" s="40"/>
    </row>
    <row r="129" spans="1:13" ht="12.75">
      <c r="A129" s="20" t="s">
        <v>100</v>
      </c>
      <c r="B129" s="21"/>
      <c r="C129" s="21"/>
      <c r="D129" s="21"/>
      <c r="E129" s="21"/>
      <c r="F129" s="23"/>
      <c r="G129" s="20"/>
      <c r="H129" s="21"/>
      <c r="I129" s="21"/>
      <c r="J129" s="21"/>
      <c r="K129" s="21"/>
      <c r="L129" s="21"/>
      <c r="M129" s="22"/>
    </row>
    <row r="130" spans="1:13" ht="12" customHeight="1">
      <c r="A130" s="30"/>
      <c r="B130" s="115"/>
      <c r="C130" s="115"/>
      <c r="D130" s="115"/>
      <c r="E130" s="115"/>
      <c r="F130" s="115"/>
      <c r="M130" s="8"/>
    </row>
    <row r="131" spans="1:13" ht="12" customHeight="1">
      <c r="A131" s="192" t="s">
        <v>52</v>
      </c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</row>
    <row r="132" spans="1:13" ht="12.75">
      <c r="A132" s="30"/>
      <c r="B132" s="124"/>
      <c r="C132" s="124"/>
      <c r="D132" s="124"/>
      <c r="E132" s="37"/>
      <c r="F132" s="37"/>
      <c r="G132" s="37"/>
      <c r="H132" s="37"/>
      <c r="I132" s="37"/>
      <c r="J132" s="37"/>
      <c r="K132" s="37"/>
      <c r="L132" s="37"/>
      <c r="M132" s="193"/>
    </row>
    <row r="133" spans="1:13" ht="12.6" customHeight="1">
      <c r="A133" s="53" t="s">
        <v>101</v>
      </c>
      <c r="B133" s="76"/>
      <c r="C133" s="76"/>
      <c r="D133" s="69"/>
      <c r="E133" s="183">
        <v>5.3159689999999999</v>
      </c>
      <c r="F133" s="183">
        <v>5.19313</v>
      </c>
      <c r="G133" s="183">
        <v>4.9681189999999997</v>
      </c>
      <c r="H133" s="194">
        <v>4.9551689999999997</v>
      </c>
      <c r="I133" s="194">
        <v>4.9979769999999997</v>
      </c>
      <c r="J133" s="194">
        <v>4.8495949999999999</v>
      </c>
      <c r="K133" s="194">
        <v>4.5865640000000001</v>
      </c>
      <c r="L133" s="194">
        <v>4.2308019999999997</v>
      </c>
      <c r="M133" s="195">
        <v>4.0951810000000002</v>
      </c>
    </row>
    <row r="134" spans="1:13" ht="12.6" customHeight="1">
      <c r="A134" s="59"/>
      <c r="B134" s="194"/>
      <c r="C134" s="194"/>
      <c r="D134" s="194"/>
      <c r="E134" s="69"/>
      <c r="F134" s="69"/>
      <c r="G134" s="69"/>
      <c r="H134" s="69"/>
      <c r="I134" s="69"/>
      <c r="J134" s="69"/>
      <c r="K134" s="69"/>
      <c r="L134" s="69"/>
      <c r="M134" s="173"/>
    </row>
    <row r="135" spans="1:13" ht="12.6" customHeight="1">
      <c r="A135" s="53" t="s">
        <v>102</v>
      </c>
      <c r="B135" s="194"/>
      <c r="C135" s="194"/>
      <c r="D135" s="194"/>
      <c r="E135" s="183">
        <v>3.9253079999999998</v>
      </c>
      <c r="F135" s="183">
        <v>4.2478449999999999</v>
      </c>
      <c r="G135" s="183">
        <v>4.4977510000000001</v>
      </c>
      <c r="H135" s="194">
        <v>4.6606199999999998</v>
      </c>
      <c r="I135" s="194">
        <v>4.7836429999999996</v>
      </c>
      <c r="J135" s="194">
        <v>4.965554</v>
      </c>
      <c r="K135" s="194">
        <v>5.1026769999999999</v>
      </c>
      <c r="L135" s="194">
        <v>5.1409900000000004</v>
      </c>
      <c r="M135" s="195">
        <v>5.3450410000000002</v>
      </c>
    </row>
    <row r="136" spans="1:13" ht="12.6" customHeight="1">
      <c r="A136" s="30"/>
      <c r="B136" s="194"/>
      <c r="C136" s="194"/>
      <c r="D136" s="194"/>
      <c r="E136" s="64"/>
      <c r="F136" s="64"/>
      <c r="G136" s="64"/>
      <c r="H136" s="64"/>
      <c r="I136" s="64"/>
      <c r="J136" s="64"/>
      <c r="K136" s="64"/>
      <c r="L136" s="64"/>
      <c r="M136" s="171"/>
    </row>
    <row r="137" spans="1:13" ht="12.6" customHeight="1">
      <c r="A137" s="192" t="s">
        <v>55</v>
      </c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</row>
    <row r="138" spans="1:13" ht="12.6" customHeight="1">
      <c r="A138" s="30"/>
      <c r="B138" s="194"/>
      <c r="C138" s="194"/>
      <c r="D138" s="194"/>
      <c r="E138" s="64"/>
      <c r="F138" s="64"/>
      <c r="G138" s="64"/>
      <c r="H138" s="64"/>
      <c r="I138" s="64"/>
      <c r="J138" s="64"/>
      <c r="K138" s="64"/>
      <c r="L138" s="64"/>
      <c r="M138" s="171"/>
    </row>
    <row r="139" spans="1:13" ht="12.6" customHeight="1">
      <c r="A139" s="53" t="s">
        <v>101</v>
      </c>
      <c r="B139" s="76"/>
      <c r="C139" s="76"/>
      <c r="D139" s="69"/>
      <c r="E139" s="194">
        <v>3.6174390000000001</v>
      </c>
      <c r="F139" s="194">
        <v>3.4981369999999998</v>
      </c>
      <c r="G139" s="194">
        <v>3.3040959999999999</v>
      </c>
      <c r="H139" s="194">
        <v>3.3093819999999998</v>
      </c>
      <c r="I139" s="194">
        <v>3.2206130000000002</v>
      </c>
      <c r="J139" s="194">
        <v>3.0467559999999998</v>
      </c>
      <c r="K139" s="194">
        <v>2.767258</v>
      </c>
      <c r="L139" s="194">
        <v>2.4280110000000001</v>
      </c>
      <c r="M139" s="195">
        <v>2.2603110000000002</v>
      </c>
    </row>
    <row r="140" spans="1:13" ht="12.6" customHeight="1">
      <c r="A140" s="53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173"/>
    </row>
    <row r="141" spans="1:13" ht="12.75">
      <c r="A141" s="53" t="s">
        <v>56</v>
      </c>
      <c r="B141" s="194">
        <f>AVERAGE('[1]Tavola 1. Trim'!B122:E122)</f>
        <v>3.8737499999999998</v>
      </c>
      <c r="C141" s="194">
        <f>AVERAGE('[1]Tavola 1. Trim'!F122:I122)</f>
        <v>13.4975</v>
      </c>
      <c r="D141" s="194">
        <f>AVERAGE('[1]Tavola 1. Trim'!J122:M122)</f>
        <v>12.382250000000001</v>
      </c>
      <c r="E141" s="194">
        <f>AVERAGE('[1]Tavola 1. Trim'!N122:Q122)</f>
        <v>7.3134999999999994</v>
      </c>
      <c r="F141" s="194">
        <f>AVERAGE('[1]Tavola 1. Trim'!R122:U122)</f>
        <v>8.4715000000000007</v>
      </c>
      <c r="G141" s="194">
        <f>AVERAGE('[1]Tavola 1. Trim'!V122:Y122)</f>
        <v>8.4082499999999989</v>
      </c>
      <c r="H141" s="194">
        <f>AVERAGE('[1]Tavola 1. Trim'!Z122:AC122)</f>
        <v>8.8120000000000012</v>
      </c>
      <c r="I141" s="194">
        <f>AVERAGE('[1]Tavola 1. Trim'!AD122:AG122)</f>
        <v>6.6817499999999992</v>
      </c>
      <c r="J141" s="194">
        <f>AVERAGE('[1]Tavola 1. Trim'!AH122:AK122)</f>
        <v>4.9312500000000004</v>
      </c>
      <c r="K141" s="194">
        <f>AVERAGE('[1]Tavola 1. Trim'!AL122:AO122)</f>
        <v>5.0462500000000006</v>
      </c>
      <c r="L141" s="194">
        <f>AVERAGE('[1]Tavola 1. Trim'!AP122:AS122)</f>
        <v>2.5590000000000002</v>
      </c>
      <c r="M141" s="195">
        <v>2.7619999999999996</v>
      </c>
    </row>
    <row r="142" spans="1:13" ht="12.6" customHeight="1">
      <c r="A142" s="19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172"/>
    </row>
    <row r="143" spans="1:13" ht="12.6" customHeight="1">
      <c r="A143" s="192" t="s">
        <v>57</v>
      </c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</row>
    <row r="144" spans="1:13" ht="12.75">
      <c r="A144" s="30"/>
      <c r="B144" s="19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71"/>
    </row>
    <row r="145" spans="1:13" ht="12.6" customHeight="1">
      <c r="A145" s="53" t="s">
        <v>101</v>
      </c>
      <c r="B145" s="76"/>
      <c r="C145" s="76"/>
      <c r="D145" s="76"/>
      <c r="E145" s="194">
        <v>1.6985300000000001</v>
      </c>
      <c r="F145" s="194">
        <v>1.694993</v>
      </c>
      <c r="G145" s="194">
        <v>1.664023</v>
      </c>
      <c r="H145" s="194">
        <v>1.6457870000000001</v>
      </c>
      <c r="I145" s="194">
        <v>1.7773639999999999</v>
      </c>
      <c r="J145" s="194">
        <v>1.8028390000000001</v>
      </c>
      <c r="K145" s="194">
        <v>1.8193060000000001</v>
      </c>
      <c r="L145" s="194">
        <v>1.802791</v>
      </c>
      <c r="M145" s="195">
        <v>1.83487</v>
      </c>
    </row>
    <row r="146" spans="1:13" ht="12.6" customHeight="1">
      <c r="A146" s="53"/>
      <c r="B146" s="197"/>
      <c r="C146" s="197"/>
      <c r="D146" s="197"/>
      <c r="E146" s="197"/>
      <c r="F146" s="197"/>
      <c r="G146" s="197"/>
      <c r="H146" s="69"/>
      <c r="I146" s="69"/>
      <c r="J146" s="69"/>
      <c r="K146" s="69"/>
      <c r="L146" s="69"/>
      <c r="M146" s="173"/>
    </row>
    <row r="147" spans="1:13" ht="12.75">
      <c r="A147" s="53" t="s">
        <v>56</v>
      </c>
      <c r="B147" s="194">
        <f>AVERAGE('[1]Tavola 1. Trim'!B128:E128)</f>
        <v>2.95425</v>
      </c>
      <c r="C147" s="194">
        <f>AVERAGE('[1]Tavola 1. Trim'!F128:I128)</f>
        <v>3.2309999999999999</v>
      </c>
      <c r="D147" s="194">
        <f>AVERAGE('[1]Tavola 1. Trim'!J128:M128)</f>
        <v>3.2342500000000003</v>
      </c>
      <c r="E147" s="194">
        <f>AVERAGE('[1]Tavola 1. Trim'!N128:Q128)</f>
        <v>2.8572500000000005</v>
      </c>
      <c r="F147" s="194">
        <f>AVERAGE('[1]Tavola 1. Trim'!R128:U128)</f>
        <v>3.5457499999999995</v>
      </c>
      <c r="G147" s="194">
        <f>AVERAGE('[1]Tavola 1. Trim'!V128:Y128)</f>
        <v>3.03525</v>
      </c>
      <c r="H147" s="194">
        <f>AVERAGE('[1]Tavola 1. Trim'!Z128:AC128)</f>
        <v>2.81975</v>
      </c>
      <c r="I147" s="194">
        <f>AVERAGE('[1]Tavola 1. Trim'!AD128:AG128)</f>
        <v>2.1589999999999998</v>
      </c>
      <c r="J147" s="194">
        <f>AVERAGE('[1]Tavola 1. Trim'!AH128:AK128)</f>
        <v>1.7397499999999999</v>
      </c>
      <c r="K147" s="194">
        <f>AVERAGE('[1]Tavola 1. Trim'!AL128:AO128)</f>
        <v>1.7150000000000001</v>
      </c>
      <c r="L147" s="194">
        <f>AVERAGE('[1]Tavola 1. Trim'!AP128:AS128)</f>
        <v>1.5589999999999999</v>
      </c>
      <c r="M147" s="195">
        <v>0.90699999999999992</v>
      </c>
    </row>
    <row r="148" spans="1:13" ht="12.75">
      <c r="A148" s="14"/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5"/>
    </row>
    <row r="149" spans="1:13" ht="12.75">
      <c r="A149" s="20" t="s">
        <v>103</v>
      </c>
      <c r="B149" s="21"/>
      <c r="C149" s="21"/>
      <c r="D149" s="21"/>
      <c r="E149" s="21"/>
      <c r="F149" s="23"/>
      <c r="G149" s="20"/>
      <c r="H149" s="21"/>
      <c r="I149" s="21"/>
      <c r="J149" s="21"/>
      <c r="K149" s="21"/>
      <c r="L149" s="21"/>
      <c r="M149" s="22"/>
    </row>
    <row r="150" spans="1:13" ht="12.6" customHeight="1">
      <c r="A150" s="14"/>
    </row>
    <row r="151" spans="1:13" ht="12.6" hidden="1" customHeight="1">
      <c r="A151" s="14"/>
      <c r="B151" s="37">
        <v>288007</v>
      </c>
      <c r="C151" s="7">
        <v>271987</v>
      </c>
      <c r="D151" s="7">
        <v>266652</v>
      </c>
      <c r="E151" s="7">
        <v>277824</v>
      </c>
      <c r="F151" s="7">
        <v>276576</v>
      </c>
      <c r="G151" s="7">
        <v>270228</v>
      </c>
      <c r="H151" s="7">
        <v>274159</v>
      </c>
      <c r="I151" s="7">
        <v>290280</v>
      </c>
      <c r="J151" s="7">
        <v>290515</v>
      </c>
      <c r="K151" s="7">
        <v>306095</v>
      </c>
      <c r="L151" s="7">
        <v>304913</v>
      </c>
      <c r="M151" s="7">
        <v>310163</v>
      </c>
    </row>
    <row r="152" spans="1:13" ht="12.6" customHeight="1">
      <c r="A152" s="53" t="s">
        <v>104</v>
      </c>
      <c r="B152" s="198">
        <f>B151/1000</f>
        <v>288.00700000000001</v>
      </c>
      <c r="C152" s="198">
        <f t="shared" ref="C152:L152" si="40">C151/1000</f>
        <v>271.98700000000002</v>
      </c>
      <c r="D152" s="198">
        <f t="shared" si="40"/>
        <v>266.65199999999999</v>
      </c>
      <c r="E152" s="198">
        <f t="shared" si="40"/>
        <v>277.82400000000001</v>
      </c>
      <c r="F152" s="198">
        <f t="shared" si="40"/>
        <v>276.57600000000002</v>
      </c>
      <c r="G152" s="198">
        <f t="shared" si="40"/>
        <v>270.22800000000001</v>
      </c>
      <c r="H152" s="198">
        <f t="shared" si="40"/>
        <v>274.15899999999999</v>
      </c>
      <c r="I152" s="198">
        <f t="shared" si="40"/>
        <v>290.27999999999997</v>
      </c>
      <c r="J152" s="198">
        <f t="shared" si="40"/>
        <v>290.51499999999999</v>
      </c>
      <c r="K152" s="198">
        <f t="shared" si="40"/>
        <v>306.09500000000003</v>
      </c>
      <c r="L152" s="198">
        <f t="shared" si="40"/>
        <v>304.91300000000001</v>
      </c>
      <c r="M152" s="199">
        <f>M151/1000</f>
        <v>310.16300000000001</v>
      </c>
    </row>
    <row r="153" spans="1:13" ht="12.6" customHeight="1">
      <c r="A153" s="59" t="s">
        <v>71</v>
      </c>
      <c r="B153" s="76" t="s">
        <v>73</v>
      </c>
      <c r="C153" s="76">
        <f>C152/B152*100-100</f>
        <v>-5.5623648036332298</v>
      </c>
      <c r="D153" s="76">
        <f t="shared" ref="D153:M153" si="41">D152/C152*100-100</f>
        <v>-1.9614908065459247</v>
      </c>
      <c r="E153" s="76">
        <f t="shared" si="41"/>
        <v>4.1897304351739422</v>
      </c>
      <c r="F153" s="76">
        <f t="shared" si="41"/>
        <v>-0.44920525224601704</v>
      </c>
      <c r="G153" s="76">
        <f t="shared" si="41"/>
        <v>-2.295209996528996</v>
      </c>
      <c r="H153" s="76">
        <f t="shared" si="41"/>
        <v>1.4546975146912899</v>
      </c>
      <c r="I153" s="76">
        <f t="shared" si="41"/>
        <v>5.8801644301299518</v>
      </c>
      <c r="J153" s="76">
        <f t="shared" si="41"/>
        <v>8.0956318037749497E-2</v>
      </c>
      <c r="K153" s="76">
        <f t="shared" si="41"/>
        <v>5.3628900401012203</v>
      </c>
      <c r="L153" s="76">
        <f t="shared" si="41"/>
        <v>-0.38615462519805988</v>
      </c>
      <c r="M153" s="76">
        <f t="shared" si="41"/>
        <v>1.7218026125485011</v>
      </c>
    </row>
    <row r="154" spans="1:13" ht="12" customHeight="1">
      <c r="A154" s="5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</row>
    <row r="155" spans="1:13" ht="12" hidden="1" customHeight="1">
      <c r="A155" s="59"/>
      <c r="B155" s="69">
        <v>1818762</v>
      </c>
      <c r="C155" s="69">
        <v>1755294</v>
      </c>
      <c r="D155" s="69">
        <v>1702712</v>
      </c>
      <c r="E155" s="69">
        <v>1751716</v>
      </c>
      <c r="F155" s="69">
        <v>1698828</v>
      </c>
      <c r="G155" s="69">
        <v>1480519</v>
      </c>
      <c r="H155" s="69">
        <v>1483157</v>
      </c>
      <c r="I155" s="69">
        <v>1492555</v>
      </c>
      <c r="J155" s="69">
        <v>1536998</v>
      </c>
      <c r="K155" s="69">
        <v>1551545</v>
      </c>
      <c r="L155" s="69">
        <v>1523337</v>
      </c>
      <c r="M155" s="200">
        <v>1563501</v>
      </c>
    </row>
    <row r="156" spans="1:13" ht="12" customHeight="1">
      <c r="A156" s="53" t="s">
        <v>105</v>
      </c>
      <c r="B156" s="64">
        <f>B155/1000</f>
        <v>1818.7619999999999</v>
      </c>
      <c r="C156" s="64">
        <f t="shared" ref="C156:L156" si="42">C155/1000</f>
        <v>1755.2940000000001</v>
      </c>
      <c r="D156" s="64">
        <f t="shared" si="42"/>
        <v>1702.712</v>
      </c>
      <c r="E156" s="64">
        <f t="shared" si="42"/>
        <v>1751.7159999999999</v>
      </c>
      <c r="F156" s="64">
        <f t="shared" si="42"/>
        <v>1698.828</v>
      </c>
      <c r="G156" s="64">
        <f t="shared" si="42"/>
        <v>1480.519</v>
      </c>
      <c r="H156" s="64">
        <f t="shared" si="42"/>
        <v>1483.1569999999999</v>
      </c>
      <c r="I156" s="64">
        <f t="shared" si="42"/>
        <v>1492.5550000000001</v>
      </c>
      <c r="J156" s="64">
        <f t="shared" si="42"/>
        <v>1536.998</v>
      </c>
      <c r="K156" s="64">
        <f t="shared" si="42"/>
        <v>1551.5450000000001</v>
      </c>
      <c r="L156" s="64">
        <f t="shared" si="42"/>
        <v>1523.337</v>
      </c>
      <c r="M156" s="171">
        <f>M155/1000</f>
        <v>1563.501</v>
      </c>
    </row>
    <row r="157" spans="1:13" ht="12" customHeight="1">
      <c r="A157" s="30" t="s">
        <v>71</v>
      </c>
      <c r="B157" s="40" t="s">
        <v>73</v>
      </c>
      <c r="C157" s="40">
        <f t="shared" ref="C157:M157" si="43">C156/B156*100-100</f>
        <v>-3.4896264601965328</v>
      </c>
      <c r="D157" s="40">
        <f t="shared" si="43"/>
        <v>-2.9956235251758443</v>
      </c>
      <c r="E157" s="40">
        <f t="shared" si="43"/>
        <v>2.8779969836355122</v>
      </c>
      <c r="F157" s="40">
        <f t="shared" si="43"/>
        <v>-3.0192108766489412</v>
      </c>
      <c r="G157" s="40">
        <f t="shared" si="43"/>
        <v>-12.850565213194031</v>
      </c>
      <c r="H157" s="40">
        <f t="shared" si="43"/>
        <v>0.17818075958497559</v>
      </c>
      <c r="I157" s="40">
        <f t="shared" si="43"/>
        <v>0.63364835954658361</v>
      </c>
      <c r="J157" s="40">
        <f t="shared" si="43"/>
        <v>2.9776457148982729</v>
      </c>
      <c r="K157" s="40">
        <f t="shared" si="43"/>
        <v>0.94645536298681066</v>
      </c>
      <c r="L157" s="40">
        <f t="shared" si="43"/>
        <v>-1.8180587736739966</v>
      </c>
      <c r="M157" s="40">
        <f t="shared" si="43"/>
        <v>2.6365800870063509</v>
      </c>
    </row>
    <row r="158" spans="1:13" ht="12" customHeight="1">
      <c r="A158" s="30"/>
      <c r="B158" s="139"/>
      <c r="C158" s="139"/>
      <c r="D158" s="139"/>
      <c r="E158" s="139"/>
      <c r="F158" s="139"/>
      <c r="G158" s="201"/>
      <c r="H158" s="201"/>
      <c r="I158" s="201"/>
      <c r="J158" s="202"/>
    </row>
    <row r="159" spans="1:13" ht="12" customHeight="1">
      <c r="A159" s="20" t="s">
        <v>106</v>
      </c>
      <c r="B159" s="21"/>
      <c r="C159" s="21"/>
      <c r="D159" s="21"/>
      <c r="E159" s="21"/>
      <c r="F159" s="23"/>
      <c r="G159" s="20"/>
      <c r="H159" s="21"/>
      <c r="I159" s="21"/>
      <c r="J159" s="21"/>
      <c r="K159" s="21"/>
      <c r="L159" s="21"/>
      <c r="M159" s="21"/>
    </row>
    <row r="160" spans="1:13" ht="12" customHeight="1">
      <c r="A160" s="14"/>
    </row>
    <row r="161" spans="1:17" ht="12" customHeight="1">
      <c r="A161" s="53" t="s">
        <v>107</v>
      </c>
      <c r="B161" s="194">
        <v>3</v>
      </c>
      <c r="C161" s="194">
        <v>0.3</v>
      </c>
      <c r="D161" s="194">
        <v>1.5</v>
      </c>
      <c r="E161" s="194">
        <v>2.2999999999999998</v>
      </c>
      <c r="F161" s="194">
        <v>2.7</v>
      </c>
      <c r="G161" s="194">
        <v>1</v>
      </c>
      <c r="H161" s="194">
        <v>0.2</v>
      </c>
      <c r="I161" s="194">
        <v>0.1</v>
      </c>
      <c r="J161" s="194">
        <v>-0.1</v>
      </c>
      <c r="K161" s="194">
        <v>1.2</v>
      </c>
      <c r="L161" s="194">
        <v>0.7</v>
      </c>
      <c r="M161" s="195">
        <v>0.5</v>
      </c>
    </row>
    <row r="162" spans="1:17" ht="12" customHeight="1">
      <c r="A162" s="59" t="s">
        <v>71</v>
      </c>
      <c r="B162" s="76" t="s">
        <v>73</v>
      </c>
      <c r="C162" s="76">
        <f>C161/B161*100-100</f>
        <v>-90</v>
      </c>
      <c r="D162" s="76">
        <f t="shared" ref="D162:M162" si="44">D161/C161*100-100</f>
        <v>400</v>
      </c>
      <c r="E162" s="76">
        <f t="shared" si="44"/>
        <v>53.333333333333314</v>
      </c>
      <c r="F162" s="76">
        <f t="shared" si="44"/>
        <v>17.391304347826093</v>
      </c>
      <c r="G162" s="76">
        <f t="shared" si="44"/>
        <v>-62.962962962962962</v>
      </c>
      <c r="H162" s="76">
        <f t="shared" si="44"/>
        <v>-80</v>
      </c>
      <c r="I162" s="76">
        <f t="shared" si="44"/>
        <v>-50</v>
      </c>
      <c r="J162" s="76">
        <f>J161/I161*100-100</f>
        <v>-200</v>
      </c>
      <c r="K162" s="76">
        <f>K161/J161*100-100</f>
        <v>-1299.9999999999998</v>
      </c>
      <c r="L162" s="76">
        <f t="shared" si="44"/>
        <v>-41.666666666666664</v>
      </c>
      <c r="M162" s="76">
        <f t="shared" si="44"/>
        <v>-28.571428571428569</v>
      </c>
    </row>
    <row r="163" spans="1:17" ht="12" customHeight="1">
      <c r="A163" s="59"/>
      <c r="B163" s="148"/>
      <c r="C163" s="148"/>
      <c r="D163" s="148"/>
      <c r="E163" s="148"/>
      <c r="F163" s="148"/>
      <c r="G163" s="203"/>
      <c r="H163" s="203"/>
      <c r="I163" s="203"/>
      <c r="J163" s="204"/>
      <c r="K163" s="69"/>
      <c r="L163" s="69"/>
      <c r="M163" s="69"/>
    </row>
    <row r="164" spans="1:17" ht="12" customHeight="1">
      <c r="A164" s="53" t="s">
        <v>63</v>
      </c>
      <c r="B164" s="64">
        <v>8218</v>
      </c>
      <c r="C164" s="64">
        <v>9144</v>
      </c>
      <c r="D164" s="64">
        <v>7807</v>
      </c>
      <c r="E164" s="64">
        <v>6230</v>
      </c>
      <c r="F164" s="64">
        <v>5165</v>
      </c>
      <c r="G164" s="64">
        <v>4856</v>
      </c>
      <c r="H164" s="64">
        <v>4687</v>
      </c>
      <c r="I164" s="64">
        <v>5341</v>
      </c>
      <c r="J164" s="64">
        <v>6271</v>
      </c>
      <c r="K164" s="64">
        <v>6317</v>
      </c>
      <c r="L164" s="64">
        <v>6091</v>
      </c>
      <c r="M164" s="171">
        <v>6038</v>
      </c>
    </row>
    <row r="165" spans="1:17" ht="12" customHeight="1">
      <c r="A165" s="30" t="s">
        <v>71</v>
      </c>
      <c r="B165" s="40" t="s">
        <v>73</v>
      </c>
      <c r="C165" s="40">
        <f t="shared" ref="C165:M165" si="45">C164/B164*100-100</f>
        <v>11.267948405938185</v>
      </c>
      <c r="D165" s="40">
        <f t="shared" si="45"/>
        <v>-14.621609798775154</v>
      </c>
      <c r="E165" s="40">
        <f t="shared" si="45"/>
        <v>-20.199820673754317</v>
      </c>
      <c r="F165" s="40">
        <f t="shared" si="45"/>
        <v>-17.094703049759232</v>
      </c>
      <c r="G165" s="40">
        <f t="shared" si="45"/>
        <v>-5.9825750242013527</v>
      </c>
      <c r="H165" s="40">
        <f t="shared" si="45"/>
        <v>-3.4802306425041252</v>
      </c>
      <c r="I165" s="40">
        <f t="shared" si="45"/>
        <v>13.95348837209302</v>
      </c>
      <c r="J165" s="40">
        <f t="shared" si="45"/>
        <v>17.412469574985963</v>
      </c>
      <c r="K165" s="40">
        <f t="shared" si="45"/>
        <v>0.73353532132036037</v>
      </c>
      <c r="L165" s="40">
        <f t="shared" si="45"/>
        <v>-3.5776476175399665</v>
      </c>
      <c r="M165" s="40">
        <f t="shared" si="45"/>
        <v>-0.87013626662289312</v>
      </c>
    </row>
    <row r="166" spans="1:17" ht="12" customHeight="1">
      <c r="B166" s="201"/>
      <c r="C166" s="201"/>
      <c r="D166" s="201"/>
      <c r="E166" s="201"/>
      <c r="F166" s="201"/>
      <c r="G166" s="201"/>
      <c r="H166" s="201"/>
      <c r="I166" s="201"/>
    </row>
    <row r="167" spans="1:17" ht="12" customHeight="1">
      <c r="B167" s="201"/>
      <c r="C167" s="201"/>
      <c r="D167" s="201"/>
      <c r="E167" s="201"/>
      <c r="F167" s="201"/>
      <c r="G167" s="201"/>
      <c r="H167" s="201"/>
      <c r="I167" s="201"/>
    </row>
    <row r="168" spans="1:17" ht="12" customHeight="1">
      <c r="A168" s="243" t="s">
        <v>108</v>
      </c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</row>
    <row r="169" spans="1:17" ht="12" customHeight="1">
      <c r="A169" s="243" t="s">
        <v>109</v>
      </c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</row>
    <row r="170" spans="1:17" ht="12" customHeight="1">
      <c r="A170" s="156" t="s">
        <v>110</v>
      </c>
    </row>
    <row r="171" spans="1:17" ht="12" customHeight="1">
      <c r="A171" s="250" t="s">
        <v>111</v>
      </c>
      <c r="B171" s="250"/>
      <c r="C171" s="250"/>
      <c r="D171" s="250"/>
      <c r="E171" s="250"/>
      <c r="F171" s="250"/>
    </row>
    <row r="172" spans="1:17" ht="12.75" customHeight="1" thickBot="1">
      <c r="A172" s="157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1:17" ht="12" customHeight="1">
      <c r="A173" s="206" t="s">
        <v>67</v>
      </c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</row>
  </sheetData>
  <mergeCells count="4">
    <mergeCell ref="A2:L5"/>
    <mergeCell ref="A168:K168"/>
    <mergeCell ref="A169:K169"/>
    <mergeCell ref="A171:F171"/>
  </mergeCells>
  <pageMargins left="0.7" right="0.7" top="0.75" bottom="0.75" header="0.3" footer="0.3"/>
  <pageSetup paperSize="9" scale="50" orientation="portrait" horizontalDpi="0" verticalDpi="0" r:id="rId1"/>
  <rowBreaks count="1" manualBreakCount="1"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3"/>
  <sheetViews>
    <sheetView showGridLines="0" topLeftCell="A7" workbookViewId="0">
      <selection activeCell="A29" sqref="A29"/>
    </sheetView>
  </sheetViews>
  <sheetFormatPr defaultRowHeight="15"/>
  <cols>
    <col min="1" max="1" width="44.7109375" customWidth="1"/>
    <col min="10" max="10" width="10.140625" bestFit="1" customWidth="1"/>
    <col min="11" max="11" width="11.28515625" bestFit="1" customWidth="1"/>
  </cols>
  <sheetData>
    <row r="1" spans="1:11">
      <c r="A1" s="1"/>
      <c r="B1" s="2"/>
      <c r="C1" s="3"/>
      <c r="D1" s="2"/>
      <c r="E1" s="3"/>
      <c r="F1" s="2"/>
      <c r="G1" s="2"/>
      <c r="H1" s="2"/>
      <c r="I1" s="2"/>
      <c r="J1" s="4"/>
      <c r="K1" s="5"/>
    </row>
    <row r="2" spans="1:11">
      <c r="A2" s="251" t="s">
        <v>68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1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>
      <c r="A6" s="6"/>
      <c r="B6" s="7"/>
      <c r="C6" s="8"/>
      <c r="D6" s="7"/>
      <c r="E6" s="8"/>
      <c r="F6" s="7"/>
      <c r="G6" s="7"/>
      <c r="H6" s="7"/>
      <c r="I6" s="7"/>
      <c r="J6" s="9"/>
      <c r="K6" s="10"/>
    </row>
    <row r="7" spans="1:11" ht="15.75" thickBot="1">
      <c r="A7" s="11" t="s">
        <v>132</v>
      </c>
      <c r="B7" s="12"/>
      <c r="C7" s="13"/>
      <c r="D7" s="12"/>
      <c r="E7" s="13"/>
      <c r="F7" s="12"/>
      <c r="G7" s="12"/>
      <c r="H7" s="7"/>
      <c r="I7" s="7"/>
      <c r="J7" s="9"/>
      <c r="K7" s="10"/>
    </row>
    <row r="8" spans="1:11" ht="15.75" thickBot="1">
      <c r="A8" s="15" t="s">
        <v>0</v>
      </c>
      <c r="B8" s="16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  <c r="K8" s="19" t="s">
        <v>10</v>
      </c>
    </row>
    <row r="9" spans="1:11">
      <c r="A9" s="20" t="s">
        <v>11</v>
      </c>
      <c r="B9" s="21"/>
      <c r="C9" s="22"/>
      <c r="D9" s="23"/>
      <c r="E9" s="20"/>
      <c r="F9" s="21"/>
      <c r="G9" s="21"/>
      <c r="H9" s="21"/>
      <c r="I9" s="21"/>
      <c r="J9" s="24"/>
      <c r="K9" s="25"/>
    </row>
    <row r="10" spans="1:11">
      <c r="A10" s="14"/>
      <c r="B10" s="7"/>
      <c r="C10" s="8"/>
      <c r="D10" s="7"/>
      <c r="E10" s="8"/>
      <c r="F10" s="7"/>
      <c r="G10" s="7"/>
      <c r="H10" s="7"/>
      <c r="I10" s="7"/>
      <c r="J10" s="26"/>
      <c r="K10" s="27"/>
    </row>
    <row r="11" spans="1:11">
      <c r="A11" s="53" t="s">
        <v>12</v>
      </c>
      <c r="B11" s="54">
        <v>2019</v>
      </c>
      <c r="C11" s="55">
        <v>201972</v>
      </c>
      <c r="D11" s="55">
        <v>939672</v>
      </c>
      <c r="E11" s="56">
        <v>233386</v>
      </c>
      <c r="F11" s="55">
        <v>888309</v>
      </c>
      <c r="G11" s="55">
        <v>851663</v>
      </c>
      <c r="H11" s="55">
        <v>930339</v>
      </c>
      <c r="I11" s="55">
        <v>862363</v>
      </c>
      <c r="J11" s="57">
        <v>4907704</v>
      </c>
      <c r="K11" s="58">
        <v>60244639</v>
      </c>
    </row>
    <row r="12" spans="1:11">
      <c r="A12" s="59" t="s">
        <v>13</v>
      </c>
      <c r="B12" s="54"/>
      <c r="C12" s="60">
        <v>4.1368944122674662</v>
      </c>
      <c r="D12" s="60">
        <v>19.118139267903203</v>
      </c>
      <c r="E12" s="61">
        <v>4.7889113699673898</v>
      </c>
      <c r="F12" s="60">
        <v>18.096869576632326</v>
      </c>
      <c r="G12" s="60">
        <v>17.394280384210372</v>
      </c>
      <c r="H12" s="60">
        <v>18.885539602279238</v>
      </c>
      <c r="I12" s="60">
        <v>17.579365386740005</v>
      </c>
      <c r="J12" s="62">
        <v>100</v>
      </c>
      <c r="K12" s="153"/>
    </row>
    <row r="13" spans="1:11">
      <c r="A13" s="59" t="s">
        <v>14</v>
      </c>
      <c r="B13" s="54"/>
      <c r="C13" s="60">
        <v>0.33623513337890248</v>
      </c>
      <c r="D13" s="60">
        <v>1.5538685463273698</v>
      </c>
      <c r="E13" s="61">
        <v>0.38922923641605917</v>
      </c>
      <c r="F13" s="60">
        <v>1.4708626204710022</v>
      </c>
      <c r="G13" s="60">
        <v>1.413758148545385</v>
      </c>
      <c r="H13" s="60">
        <v>1.5349635002224835</v>
      </c>
      <c r="I13" s="60">
        <v>1.4288013365773162</v>
      </c>
      <c r="J13" s="62">
        <v>8.1277185219385171</v>
      </c>
      <c r="K13" s="63">
        <v>100</v>
      </c>
    </row>
    <row r="14" spans="1:11" ht="17.25">
      <c r="A14" s="69"/>
      <c r="B14" s="64"/>
      <c r="C14" s="55"/>
      <c r="D14" s="55"/>
      <c r="E14" s="56"/>
      <c r="F14" s="55"/>
      <c r="G14" s="55"/>
      <c r="H14" s="55"/>
      <c r="I14" s="55"/>
      <c r="J14" s="57"/>
      <c r="K14" s="242"/>
    </row>
    <row r="15" spans="1:11">
      <c r="A15" s="53" t="s">
        <v>15</v>
      </c>
      <c r="B15" s="54">
        <v>2019</v>
      </c>
      <c r="C15" s="55">
        <v>12391</v>
      </c>
      <c r="D15" s="55">
        <v>98032</v>
      </c>
      <c r="E15" s="56">
        <v>18565</v>
      </c>
      <c r="F15" s="55">
        <v>93099</v>
      </c>
      <c r="G15" s="55">
        <v>88747</v>
      </c>
      <c r="H15" s="55">
        <v>111855</v>
      </c>
      <c r="I15" s="55">
        <v>83266</v>
      </c>
      <c r="J15" s="57">
        <v>505955</v>
      </c>
      <c r="K15" s="58">
        <v>5306548</v>
      </c>
    </row>
    <row r="16" spans="1:11">
      <c r="A16" s="59"/>
      <c r="B16" s="54"/>
      <c r="C16" s="60">
        <v>19.374956344731931</v>
      </c>
      <c r="D16" s="60">
        <v>18.81976111837313</v>
      </c>
      <c r="E16" s="61">
        <v>3.7017671652514044</v>
      </c>
      <c r="F16" s="60">
        <v>18.574493349431734</v>
      </c>
      <c r="G16" s="60">
        <v>17.36970773421675</v>
      </c>
      <c r="H16" s="60">
        <v>21.958150812736363</v>
      </c>
      <c r="I16" s="60">
        <v>16.527734815450472</v>
      </c>
      <c r="J16" s="62">
        <v>100</v>
      </c>
      <c r="K16" s="153"/>
    </row>
    <row r="17" spans="1:11">
      <c r="A17" s="30" t="s">
        <v>14</v>
      </c>
      <c r="B17" s="31"/>
      <c r="C17" s="32">
        <v>1.8473017711149626</v>
      </c>
      <c r="D17" s="32">
        <v>1.7943667808771113</v>
      </c>
      <c r="E17" s="33">
        <v>0.35294433282599214</v>
      </c>
      <c r="F17" s="32">
        <v>1.7709817690143075</v>
      </c>
      <c r="G17" s="32">
        <v>1.656111698537704</v>
      </c>
      <c r="H17" s="32">
        <v>2.0935959888140108</v>
      </c>
      <c r="I17" s="32">
        <v>1.5758339401575834</v>
      </c>
      <c r="J17" s="34">
        <v>9.5344822369999598</v>
      </c>
      <c r="K17" s="36">
        <v>100</v>
      </c>
    </row>
    <row r="18" spans="1:11">
      <c r="A18" s="30"/>
      <c r="B18" s="40"/>
      <c r="C18" s="41"/>
      <c r="D18" s="41"/>
      <c r="E18" s="42"/>
      <c r="F18" s="41"/>
      <c r="G18" s="41"/>
      <c r="H18" s="41"/>
      <c r="I18" s="41"/>
      <c r="J18" s="43"/>
      <c r="K18" s="44"/>
    </row>
    <row r="19" spans="1:11">
      <c r="A19" s="20" t="s">
        <v>16</v>
      </c>
      <c r="B19" s="21"/>
      <c r="C19" s="45"/>
      <c r="D19" s="45"/>
      <c r="E19" s="46"/>
      <c r="F19" s="45"/>
      <c r="G19" s="45"/>
      <c r="H19" s="45"/>
      <c r="I19" s="45"/>
      <c r="J19" s="47"/>
      <c r="K19" s="48"/>
    </row>
    <row r="20" spans="1:11">
      <c r="A20" s="14"/>
      <c r="B20" s="7"/>
      <c r="C20" s="49"/>
      <c r="D20" s="49"/>
      <c r="E20" s="50"/>
      <c r="F20" s="49"/>
      <c r="G20" s="49"/>
      <c r="H20" s="49"/>
      <c r="I20" s="49"/>
      <c r="J20" s="51"/>
      <c r="K20" s="52"/>
    </row>
    <row r="21" spans="1:11">
      <c r="A21" s="252" t="s">
        <v>134</v>
      </c>
      <c r="B21" s="54">
        <v>2019</v>
      </c>
      <c r="C21" s="55">
        <v>19674</v>
      </c>
      <c r="D21" s="55">
        <v>117888</v>
      </c>
      <c r="E21" s="56">
        <v>32292</v>
      </c>
      <c r="F21" s="55">
        <v>106949</v>
      </c>
      <c r="G21" s="55">
        <v>100618</v>
      </c>
      <c r="H21" s="55">
        <v>116567</v>
      </c>
      <c r="I21" s="55">
        <v>101158</v>
      </c>
      <c r="J21" s="57">
        <v>595146</v>
      </c>
      <c r="K21" s="58">
        <v>7383603</v>
      </c>
    </row>
    <row r="22" spans="1:11">
      <c r="A22" s="59" t="s">
        <v>13</v>
      </c>
      <c r="B22" s="54"/>
      <c r="C22" s="60">
        <v>3.3057434646288471</v>
      </c>
      <c r="D22" s="60">
        <v>19.808248732243854</v>
      </c>
      <c r="E22" s="61">
        <v>5.4258954945509172</v>
      </c>
      <c r="F22" s="60">
        <v>17.970212351254986</v>
      </c>
      <c r="G22" s="60">
        <v>16.906439764360343</v>
      </c>
      <c r="H22" s="60">
        <v>19.586286390230295</v>
      </c>
      <c r="I22" s="60">
        <v>16.997173802730757</v>
      </c>
      <c r="J22" s="62">
        <v>100</v>
      </c>
      <c r="K22" s="63"/>
    </row>
    <row r="23" spans="1:11">
      <c r="A23" s="59" t="s">
        <v>14</v>
      </c>
      <c r="B23" s="64"/>
      <c r="C23" s="65">
        <v>0.26645527935345387</v>
      </c>
      <c r="D23" s="65">
        <v>1.5966188864704671</v>
      </c>
      <c r="E23" s="66">
        <v>0.4373474576030158</v>
      </c>
      <c r="F23" s="65">
        <v>1.4484662840079565</v>
      </c>
      <c r="G23" s="65">
        <v>1.3627222373683958</v>
      </c>
      <c r="H23" s="65">
        <v>1.5787278920602856</v>
      </c>
      <c r="I23" s="65">
        <v>1.3700357400038978</v>
      </c>
      <c r="J23" s="67">
        <v>8.0603737768674737</v>
      </c>
      <c r="K23" s="68">
        <v>100</v>
      </c>
    </row>
    <row r="24" spans="1:11">
      <c r="A24" s="69"/>
      <c r="B24" s="69"/>
      <c r="C24" s="55"/>
      <c r="D24" s="55"/>
      <c r="E24" s="56"/>
      <c r="F24" s="55"/>
      <c r="G24" s="55"/>
      <c r="H24" s="55"/>
      <c r="I24" s="55"/>
      <c r="J24" s="57"/>
      <c r="K24" s="58"/>
    </row>
    <row r="25" spans="1:11">
      <c r="A25" s="54" t="s">
        <v>17</v>
      </c>
      <c r="B25" s="54"/>
      <c r="C25" s="55">
        <v>15282</v>
      </c>
      <c r="D25" s="55">
        <v>96961</v>
      </c>
      <c r="E25" s="56">
        <v>26917</v>
      </c>
      <c r="F25" s="55">
        <v>88132</v>
      </c>
      <c r="G25" s="55">
        <v>77514</v>
      </c>
      <c r="H25" s="55">
        <v>96278</v>
      </c>
      <c r="I25" s="55">
        <v>82999</v>
      </c>
      <c r="J25" s="57">
        <v>484083</v>
      </c>
      <c r="K25" s="58">
        <v>6091971</v>
      </c>
    </row>
    <row r="26" spans="1:11">
      <c r="A26" s="59" t="s">
        <v>13</v>
      </c>
      <c r="B26" s="54"/>
      <c r="C26" s="60">
        <v>3.1568966478888951</v>
      </c>
      <c r="D26" s="60">
        <v>20.02982959533799</v>
      </c>
      <c r="E26" s="61">
        <v>5.5604100949630535</v>
      </c>
      <c r="F26" s="60">
        <v>18.205968811133626</v>
      </c>
      <c r="G26" s="60">
        <v>16.012543303524396</v>
      </c>
      <c r="H26" s="60">
        <v>19.88873808830304</v>
      </c>
      <c r="I26" s="60">
        <v>17.145613458848999</v>
      </c>
      <c r="J26" s="62">
        <v>100</v>
      </c>
      <c r="K26" s="63"/>
    </row>
    <row r="27" spans="1:11">
      <c r="A27" s="59" t="s">
        <v>14</v>
      </c>
      <c r="B27" s="64"/>
      <c r="C27" s="65">
        <v>0.2508547726179261</v>
      </c>
      <c r="D27" s="65">
        <v>1.5916195267508659</v>
      </c>
      <c r="E27" s="66">
        <v>0.44184386301247991</v>
      </c>
      <c r="F27" s="65">
        <v>1.4466910627118876</v>
      </c>
      <c r="G27" s="65">
        <v>1.2723960767377258</v>
      </c>
      <c r="H27" s="65">
        <v>1.5804080485609666</v>
      </c>
      <c r="I27" s="65">
        <v>1.3624326182774016</v>
      </c>
      <c r="J27" s="67">
        <v>7.9462459686692535</v>
      </c>
      <c r="K27" s="68">
        <v>100</v>
      </c>
    </row>
    <row r="28" spans="1:11">
      <c r="A28" s="59"/>
      <c r="B28" s="64"/>
      <c r="C28" s="55"/>
      <c r="D28" s="55"/>
      <c r="E28" s="56"/>
      <c r="F28" s="55"/>
      <c r="G28" s="55"/>
      <c r="H28" s="55"/>
      <c r="I28" s="55"/>
      <c r="J28" s="57"/>
      <c r="K28" s="58"/>
    </row>
    <row r="29" spans="1:11">
      <c r="A29" s="53" t="s">
        <v>135</v>
      </c>
      <c r="B29" s="54">
        <v>2019</v>
      </c>
      <c r="C29" s="55">
        <v>18214</v>
      </c>
      <c r="D29" s="55">
        <v>106970</v>
      </c>
      <c r="E29" s="56">
        <v>29302</v>
      </c>
      <c r="F29" s="55">
        <v>97326</v>
      </c>
      <c r="G29" s="55">
        <v>90074</v>
      </c>
      <c r="H29" s="55">
        <v>104881</v>
      </c>
      <c r="I29" s="55">
        <v>89677</v>
      </c>
      <c r="J29" s="57">
        <v>536444</v>
      </c>
      <c r="K29" s="58">
        <v>6342757</v>
      </c>
    </row>
    <row r="30" spans="1:11">
      <c r="A30" s="59" t="s">
        <v>13</v>
      </c>
      <c r="B30" s="54"/>
      <c r="C30" s="60">
        <v>3.3953217856849927</v>
      </c>
      <c r="D30" s="60">
        <v>19.94057161604939</v>
      </c>
      <c r="E30" s="61">
        <v>5.4622663316208211</v>
      </c>
      <c r="F30" s="60">
        <v>18.142807077719205</v>
      </c>
      <c r="G30" s="60">
        <v>16.790941831766222</v>
      </c>
      <c r="H30" s="60">
        <v>19.551155386209931</v>
      </c>
      <c r="I30" s="60">
        <v>16.716935970949436</v>
      </c>
      <c r="J30" s="62">
        <v>100</v>
      </c>
      <c r="K30" s="63"/>
    </row>
    <row r="31" spans="1:11">
      <c r="A31" s="59" t="s">
        <v>14</v>
      </c>
      <c r="B31" s="69"/>
      <c r="C31" s="65">
        <v>0.28716219145712185</v>
      </c>
      <c r="D31" s="65">
        <v>1.6864905907636063</v>
      </c>
      <c r="E31" s="66">
        <v>0.46197576227498549</v>
      </c>
      <c r="F31" s="65">
        <v>1.5344431451496565</v>
      </c>
      <c r="G31" s="65">
        <v>1.4201080066601952</v>
      </c>
      <c r="H31" s="65">
        <v>1.6535553860884153</v>
      </c>
      <c r="I31" s="65">
        <v>1.4138488988305875</v>
      </c>
      <c r="J31" s="67">
        <v>8.4575839812245679</v>
      </c>
      <c r="K31" s="68">
        <v>100</v>
      </c>
    </row>
    <row r="32" spans="1:11">
      <c r="A32" s="59"/>
      <c r="B32" s="69"/>
      <c r="C32" s="55"/>
      <c r="D32" s="55"/>
      <c r="E32" s="56"/>
      <c r="F32" s="55"/>
      <c r="G32" s="55"/>
      <c r="H32" s="55"/>
      <c r="I32" s="55"/>
      <c r="J32" s="57"/>
      <c r="K32" s="58"/>
    </row>
    <row r="33" spans="1:11">
      <c r="A33" s="54" t="s">
        <v>17</v>
      </c>
      <c r="B33" s="54"/>
      <c r="C33" s="55">
        <v>13942</v>
      </c>
      <c r="D33" s="55">
        <v>86748</v>
      </c>
      <c r="E33" s="56">
        <v>24118</v>
      </c>
      <c r="F33" s="55">
        <v>79297</v>
      </c>
      <c r="G33" s="55">
        <v>67557</v>
      </c>
      <c r="H33" s="55">
        <v>85657</v>
      </c>
      <c r="I33" s="55">
        <v>72947</v>
      </c>
      <c r="J33" s="57">
        <v>430266</v>
      </c>
      <c r="K33" s="58">
        <v>5137678</v>
      </c>
    </row>
    <row r="34" spans="1:11">
      <c r="A34" s="59" t="s">
        <v>13</v>
      </c>
      <c r="B34" s="54"/>
      <c r="C34" s="60">
        <v>3.2403211036893453</v>
      </c>
      <c r="D34" s="60">
        <v>20.161481502140536</v>
      </c>
      <c r="E34" s="61">
        <v>5.60536970153347</v>
      </c>
      <c r="F34" s="60">
        <v>18.429762054171139</v>
      </c>
      <c r="G34" s="60">
        <v>15.701217386453962</v>
      </c>
      <c r="H34" s="60">
        <v>19.907917427823719</v>
      </c>
      <c r="I34" s="60">
        <v>16.953930824187825</v>
      </c>
      <c r="J34" s="62">
        <v>100</v>
      </c>
      <c r="K34" s="63"/>
    </row>
    <row r="35" spans="1:11">
      <c r="A35" s="59" t="s">
        <v>14</v>
      </c>
      <c r="B35" s="64"/>
      <c r="C35" s="65">
        <v>0.27136772682133836</v>
      </c>
      <c r="D35" s="65">
        <v>1.6884670467865057</v>
      </c>
      <c r="E35" s="66">
        <v>0.4694338570848543</v>
      </c>
      <c r="F35" s="65">
        <v>1.5434404413822742</v>
      </c>
      <c r="G35" s="65">
        <v>1.3149325434564019</v>
      </c>
      <c r="H35" s="65">
        <v>1.6672317727969719</v>
      </c>
      <c r="I35" s="65">
        <v>1.4198437504257759</v>
      </c>
      <c r="J35" s="67">
        <v>8.3747171387541215</v>
      </c>
      <c r="K35" s="68">
        <v>100</v>
      </c>
    </row>
    <row r="36" spans="1:11">
      <c r="A36" s="53"/>
      <c r="B36" s="70"/>
      <c r="C36" s="55"/>
      <c r="D36" s="55"/>
      <c r="E36" s="56"/>
      <c r="F36" s="55"/>
      <c r="G36" s="55"/>
      <c r="H36" s="55"/>
      <c r="I36" s="55"/>
      <c r="J36" s="57"/>
      <c r="K36" s="58"/>
    </row>
    <row r="37" spans="1:11">
      <c r="A37" s="53" t="s">
        <v>18</v>
      </c>
      <c r="B37" s="54">
        <v>2019</v>
      </c>
      <c r="C37" s="55">
        <v>766</v>
      </c>
      <c r="D37" s="55">
        <v>5346</v>
      </c>
      <c r="E37" s="56">
        <v>1355</v>
      </c>
      <c r="F37" s="55">
        <v>4750</v>
      </c>
      <c r="G37" s="55">
        <v>4363</v>
      </c>
      <c r="H37" s="55">
        <v>5666</v>
      </c>
      <c r="I37" s="55">
        <v>4208</v>
      </c>
      <c r="J37" s="57">
        <v>26454</v>
      </c>
      <c r="K37" s="58">
        <v>353052</v>
      </c>
    </row>
    <row r="38" spans="1:11">
      <c r="A38" s="59" t="s">
        <v>13</v>
      </c>
      <c r="B38" s="54"/>
      <c r="C38" s="60">
        <v>2.8955923489831408</v>
      </c>
      <c r="D38" s="60">
        <v>20.208664096166931</v>
      </c>
      <c r="E38" s="61">
        <v>5.1220987374310116</v>
      </c>
      <c r="F38" s="60">
        <v>17.955696681031224</v>
      </c>
      <c r="G38" s="60">
        <v>16.49277991986089</v>
      </c>
      <c r="H38" s="60">
        <v>21.418311030467983</v>
      </c>
      <c r="I38" s="60">
        <v>15.90685718605882</v>
      </c>
      <c r="J38" s="62">
        <v>100</v>
      </c>
      <c r="K38" s="63"/>
    </row>
    <row r="39" spans="1:11">
      <c r="A39" s="59" t="s">
        <v>14</v>
      </c>
      <c r="B39" s="64"/>
      <c r="C39" s="65">
        <v>0.21696520625856816</v>
      </c>
      <c r="D39" s="65">
        <v>1.5142245334964821</v>
      </c>
      <c r="E39" s="66">
        <v>0.383796154674099</v>
      </c>
      <c r="F39" s="65">
        <v>1.3454108743187971</v>
      </c>
      <c r="G39" s="65">
        <v>1.2357952936111396</v>
      </c>
      <c r="H39" s="65">
        <v>1.6048627397663799</v>
      </c>
      <c r="I39" s="65">
        <v>1.1918924124491577</v>
      </c>
      <c r="J39" s="67">
        <v>7.492947214574623</v>
      </c>
      <c r="K39" s="68">
        <v>100</v>
      </c>
    </row>
    <row r="40" spans="1:11">
      <c r="A40" s="53"/>
      <c r="B40" s="69"/>
      <c r="C40" s="55"/>
      <c r="D40" s="55"/>
      <c r="E40" s="56"/>
      <c r="F40" s="55"/>
      <c r="G40" s="55"/>
      <c r="H40" s="55"/>
      <c r="I40" s="55"/>
      <c r="J40" s="57"/>
      <c r="K40" s="58"/>
    </row>
    <row r="41" spans="1:11">
      <c r="A41" s="53" t="s">
        <v>19</v>
      </c>
      <c r="B41" s="54">
        <v>2019</v>
      </c>
      <c r="C41" s="55">
        <v>874</v>
      </c>
      <c r="D41" s="55">
        <v>7108</v>
      </c>
      <c r="E41" s="56">
        <v>1499</v>
      </c>
      <c r="F41" s="55">
        <v>5116</v>
      </c>
      <c r="G41" s="55">
        <v>4341</v>
      </c>
      <c r="H41" s="55">
        <v>5933</v>
      </c>
      <c r="I41" s="55">
        <v>4384</v>
      </c>
      <c r="J41" s="57">
        <v>29255</v>
      </c>
      <c r="K41" s="58">
        <v>362218</v>
      </c>
    </row>
    <row r="42" spans="1:11">
      <c r="A42" s="59" t="s">
        <v>13</v>
      </c>
      <c r="B42" s="54"/>
      <c r="C42" s="60">
        <v>2.9875235002563665</v>
      </c>
      <c r="D42" s="60">
        <v>24.296701418560929</v>
      </c>
      <c r="E42" s="61">
        <v>5.1239104426593745</v>
      </c>
      <c r="F42" s="60">
        <v>17.487608955734064</v>
      </c>
      <c r="G42" s="60">
        <v>14.838489147154332</v>
      </c>
      <c r="H42" s="60">
        <v>20.280293966843274</v>
      </c>
      <c r="I42" s="60">
        <v>14.985472568791661</v>
      </c>
      <c r="J42" s="62">
        <v>100</v>
      </c>
      <c r="K42" s="63"/>
    </row>
    <row r="43" spans="1:11">
      <c r="A43" s="59" t="s">
        <v>14</v>
      </c>
      <c r="B43" s="64"/>
      <c r="C43" s="65">
        <v>0.24129115615458097</v>
      </c>
      <c r="D43" s="65">
        <v>1.9623541624104821</v>
      </c>
      <c r="E43" s="66">
        <v>0.41383917972049983</v>
      </c>
      <c r="F43" s="65">
        <v>1.4124091017011855</v>
      </c>
      <c r="G43" s="65">
        <v>1.1984495524794461</v>
      </c>
      <c r="H43" s="65">
        <v>1.6379638781065546</v>
      </c>
      <c r="I43" s="65">
        <v>1.2103208565007815</v>
      </c>
      <c r="J43" s="67">
        <v>8.0766278870735295</v>
      </c>
      <c r="K43" s="68">
        <v>100</v>
      </c>
    </row>
    <row r="44" spans="1:11">
      <c r="A44" s="59"/>
      <c r="B44" s="64"/>
      <c r="C44" s="65"/>
      <c r="D44" s="65"/>
      <c r="E44" s="66"/>
      <c r="F44" s="65"/>
      <c r="G44" s="65"/>
      <c r="H44" s="65"/>
      <c r="I44" s="65"/>
      <c r="J44" s="67"/>
      <c r="K44" s="68"/>
    </row>
    <row r="45" spans="1:11">
      <c r="A45" s="54" t="s">
        <v>20</v>
      </c>
      <c r="B45" s="54">
        <v>2019</v>
      </c>
      <c r="C45" s="55">
        <v>872</v>
      </c>
      <c r="D45" s="55">
        <v>4840</v>
      </c>
      <c r="E45" s="56">
        <v>1497</v>
      </c>
      <c r="F45" s="55">
        <v>4886</v>
      </c>
      <c r="G45" s="55">
        <v>4336</v>
      </c>
      <c r="H45" s="55">
        <v>5516</v>
      </c>
      <c r="I45" s="55">
        <v>4357</v>
      </c>
      <c r="J45" s="57">
        <v>26304</v>
      </c>
      <c r="K45" s="58">
        <v>326423</v>
      </c>
    </row>
    <row r="46" spans="1:11">
      <c r="A46" s="59" t="s">
        <v>13</v>
      </c>
      <c r="B46" s="64"/>
      <c r="C46" s="65">
        <v>2.9806870620406767</v>
      </c>
      <c r="D46" s="65">
        <v>16.544180481968894</v>
      </c>
      <c r="E46" s="66">
        <v>5.1170740044436851</v>
      </c>
      <c r="F46" s="65">
        <v>16.701418560929756</v>
      </c>
      <c r="G46" s="65">
        <v>14.821398051615109</v>
      </c>
      <c r="H46" s="65">
        <v>18.854896598871989</v>
      </c>
      <c r="I46" s="65">
        <v>14.893180652879851</v>
      </c>
      <c r="J46" s="67">
        <v>89.912835412749956</v>
      </c>
      <c r="K46" s="68"/>
    </row>
    <row r="47" spans="1:11">
      <c r="A47" s="59" t="s">
        <v>14</v>
      </c>
      <c r="B47" s="64"/>
      <c r="C47" s="65">
        <v>0.24073900247917002</v>
      </c>
      <c r="D47" s="65">
        <v>1.3362118944944756</v>
      </c>
      <c r="E47" s="66">
        <v>0.41328702604508888</v>
      </c>
      <c r="F47" s="65">
        <v>1.3489114290289272</v>
      </c>
      <c r="G47" s="65">
        <v>1.1970691682909187</v>
      </c>
      <c r="H47" s="65">
        <v>1.5228398367833735</v>
      </c>
      <c r="I47" s="65">
        <v>1.2028667818827337</v>
      </c>
      <c r="J47" s="67">
        <v>7.2619251390046884</v>
      </c>
      <c r="K47" s="68">
        <v>90.117829594332704</v>
      </c>
    </row>
    <row r="48" spans="1:11">
      <c r="A48" s="59"/>
      <c r="B48" s="69"/>
      <c r="C48" s="55"/>
      <c r="D48" s="55"/>
      <c r="E48" s="56"/>
      <c r="F48" s="55"/>
      <c r="G48" s="55"/>
      <c r="H48" s="55"/>
      <c r="I48" s="55"/>
      <c r="J48" s="57"/>
      <c r="K48" s="58"/>
    </row>
    <row r="49" spans="1:11">
      <c r="A49" s="53" t="s">
        <v>21</v>
      </c>
      <c r="B49" s="54">
        <v>2019</v>
      </c>
      <c r="C49" s="55">
        <v>1139</v>
      </c>
      <c r="D49" s="55">
        <v>6232</v>
      </c>
      <c r="E49" s="56">
        <v>1977</v>
      </c>
      <c r="F49" s="55">
        <v>5586</v>
      </c>
      <c r="G49" s="55">
        <v>5140</v>
      </c>
      <c r="H49" s="55">
        <v>7044</v>
      </c>
      <c r="I49" s="55">
        <v>5377</v>
      </c>
      <c r="J49" s="57">
        <v>32495</v>
      </c>
      <c r="K49" s="58">
        <v>488409</v>
      </c>
    </row>
    <row r="50" spans="1:11">
      <c r="A50" s="59" t="s">
        <v>13</v>
      </c>
      <c r="B50" s="54"/>
      <c r="C50" s="60">
        <v>3.5051546391752577</v>
      </c>
      <c r="D50" s="60">
        <v>19.178335128481304</v>
      </c>
      <c r="E50" s="61">
        <v>6.0840129250653945</v>
      </c>
      <c r="F50" s="60">
        <v>17.190336974919219</v>
      </c>
      <c r="G50" s="60">
        <v>15.817818125865518</v>
      </c>
      <c r="H50" s="60">
        <v>21.677181104785351</v>
      </c>
      <c r="I50" s="60">
        <v>16.547161101707957</v>
      </c>
      <c r="J50" s="62">
        <v>100</v>
      </c>
      <c r="K50" s="63"/>
    </row>
    <row r="51" spans="1:11">
      <c r="A51" s="59" t="s">
        <v>14</v>
      </c>
      <c r="B51" s="71"/>
      <c r="C51" s="65">
        <v>0.233206185799197</v>
      </c>
      <c r="D51" s="65">
        <v>1.2759797628626828</v>
      </c>
      <c r="E51" s="66">
        <v>0.40478369563214439</v>
      </c>
      <c r="F51" s="65">
        <v>1.1437135679317949</v>
      </c>
      <c r="G51" s="65">
        <v>1.0523966593572192</v>
      </c>
      <c r="H51" s="65">
        <v>1.4422338654693094</v>
      </c>
      <c r="I51" s="65">
        <v>1.1009215636894487</v>
      </c>
      <c r="J51" s="67">
        <v>6.6532353007417955</v>
      </c>
      <c r="K51" s="68">
        <v>100</v>
      </c>
    </row>
    <row r="52" spans="1:11">
      <c r="A52" s="59"/>
      <c r="B52" s="69"/>
      <c r="C52" s="72"/>
      <c r="D52" s="72"/>
      <c r="E52" s="73"/>
      <c r="F52" s="72"/>
      <c r="G52" s="72"/>
      <c r="H52" s="72"/>
      <c r="I52" s="72"/>
      <c r="J52" s="74"/>
      <c r="K52" s="75"/>
    </row>
    <row r="53" spans="1:11">
      <c r="A53" s="53" t="s">
        <v>22</v>
      </c>
      <c r="B53" s="54">
        <v>2019</v>
      </c>
      <c r="C53" s="55">
        <v>2931</v>
      </c>
      <c r="D53" s="55">
        <v>17812</v>
      </c>
      <c r="E53" s="56">
        <v>5826</v>
      </c>
      <c r="F53" s="55">
        <v>15925</v>
      </c>
      <c r="G53" s="55">
        <v>13732</v>
      </c>
      <c r="H53" s="55">
        <v>17719</v>
      </c>
      <c r="I53" s="55">
        <v>14497</v>
      </c>
      <c r="J53" s="57">
        <v>88442</v>
      </c>
      <c r="K53" s="58">
        <v>1164324</v>
      </c>
    </row>
    <row r="54" spans="1:11">
      <c r="A54" s="59" t="s">
        <v>13</v>
      </c>
      <c r="B54" s="54"/>
      <c r="C54" s="60">
        <v>3.3140363175866669</v>
      </c>
      <c r="D54" s="60">
        <v>20.139752606227809</v>
      </c>
      <c r="E54" s="61">
        <v>6.5873679925827098</v>
      </c>
      <c r="F54" s="60">
        <v>18.006150923769248</v>
      </c>
      <c r="G54" s="60">
        <v>15.526559779290384</v>
      </c>
      <c r="H54" s="60">
        <v>20.034598946202031</v>
      </c>
      <c r="I54" s="60">
        <v>16.391533434341149</v>
      </c>
      <c r="J54" s="62">
        <v>100</v>
      </c>
      <c r="K54" s="63"/>
    </row>
    <row r="55" spans="1:11">
      <c r="A55" s="59" t="s">
        <v>14</v>
      </c>
      <c r="B55" s="69"/>
      <c r="C55" s="65">
        <v>0.2517340534078143</v>
      </c>
      <c r="D55" s="65">
        <v>1.5298147251108798</v>
      </c>
      <c r="E55" s="66">
        <v>0.50037618394879768</v>
      </c>
      <c r="F55" s="65">
        <v>1.367746434841161</v>
      </c>
      <c r="G55" s="65">
        <v>1.1793968002033799</v>
      </c>
      <c r="H55" s="65">
        <v>1.5218272577049001</v>
      </c>
      <c r="I55" s="65">
        <v>1.2451001611235362</v>
      </c>
      <c r="J55" s="67">
        <v>7.5959956163404687</v>
      </c>
      <c r="K55" s="68">
        <v>100</v>
      </c>
    </row>
    <row r="56" spans="1:11">
      <c r="A56" s="59"/>
      <c r="B56" s="69"/>
      <c r="C56" s="72"/>
      <c r="D56" s="72"/>
      <c r="E56" s="73"/>
      <c r="F56" s="72"/>
      <c r="G56" s="72"/>
      <c r="H56" s="72"/>
      <c r="I56" s="72"/>
      <c r="J56" s="74"/>
      <c r="K56" s="75"/>
    </row>
    <row r="57" spans="1:11">
      <c r="A57" s="53" t="s">
        <v>23</v>
      </c>
      <c r="B57" s="54">
        <v>2019</v>
      </c>
      <c r="C57" s="55">
        <v>1183</v>
      </c>
      <c r="D57" s="55">
        <v>8463</v>
      </c>
      <c r="E57" s="56">
        <v>2357</v>
      </c>
      <c r="F57" s="55">
        <v>8573</v>
      </c>
      <c r="G57" s="55">
        <v>8047</v>
      </c>
      <c r="H57" s="55">
        <v>10373</v>
      </c>
      <c r="I57" s="55">
        <v>6934</v>
      </c>
      <c r="J57" s="57">
        <v>45930</v>
      </c>
      <c r="K57" s="58">
        <v>548404</v>
      </c>
    </row>
    <row r="58" spans="1:11">
      <c r="A58" s="59" t="s">
        <v>13</v>
      </c>
      <c r="B58" s="54"/>
      <c r="C58" s="60">
        <v>2.5756586109296755</v>
      </c>
      <c r="D58" s="60">
        <v>18.425865447419987</v>
      </c>
      <c r="E58" s="61">
        <v>5.1317221859351188</v>
      </c>
      <c r="F58" s="60">
        <v>18.665360330938384</v>
      </c>
      <c r="G58" s="60">
        <v>17.520139342477684</v>
      </c>
      <c r="H58" s="60">
        <v>22.584367515784891</v>
      </c>
      <c r="I58" s="60">
        <v>15.096886566514261</v>
      </c>
      <c r="J58" s="62">
        <v>100</v>
      </c>
      <c r="K58" s="63"/>
    </row>
    <row r="59" spans="1:11">
      <c r="A59" s="59" t="s">
        <v>14</v>
      </c>
      <c r="B59" s="76"/>
      <c r="C59" s="65">
        <v>0.21571688025616154</v>
      </c>
      <c r="D59" s="65">
        <v>1.5432053741402325</v>
      </c>
      <c r="E59" s="66">
        <v>0.42979263462702683</v>
      </c>
      <c r="F59" s="65">
        <v>1.5632635794049641</v>
      </c>
      <c r="G59" s="65">
        <v>1.4673488887754282</v>
      </c>
      <c r="H59" s="65">
        <v>1.8914887564642127</v>
      </c>
      <c r="I59" s="65">
        <v>1.2643963209604598</v>
      </c>
      <c r="J59" s="67">
        <v>8.3752124346284855</v>
      </c>
      <c r="K59" s="68">
        <v>100</v>
      </c>
    </row>
    <row r="60" spans="1:11">
      <c r="A60" s="53"/>
      <c r="B60" s="69"/>
      <c r="C60" s="72"/>
      <c r="D60" s="72"/>
      <c r="E60" s="73"/>
      <c r="F60" s="72"/>
      <c r="G60" s="72"/>
      <c r="H60" s="72"/>
      <c r="I60" s="72"/>
      <c r="J60" s="74"/>
      <c r="K60" s="75"/>
    </row>
    <row r="61" spans="1:11">
      <c r="A61" s="53" t="s">
        <v>24</v>
      </c>
      <c r="B61" s="54">
        <v>2019</v>
      </c>
      <c r="C61" s="55">
        <v>4754</v>
      </c>
      <c r="D61" s="55">
        <v>25037</v>
      </c>
      <c r="E61" s="56">
        <v>6196</v>
      </c>
      <c r="F61" s="55">
        <v>22540</v>
      </c>
      <c r="G61" s="55">
        <v>18542</v>
      </c>
      <c r="H61" s="55">
        <v>24723</v>
      </c>
      <c r="I61" s="55">
        <v>23570</v>
      </c>
      <c r="J61" s="57">
        <v>125362</v>
      </c>
      <c r="K61" s="58">
        <v>1286467</v>
      </c>
    </row>
    <row r="62" spans="1:11">
      <c r="A62" s="59" t="s">
        <v>13</v>
      </c>
      <c r="B62" s="54"/>
      <c r="C62" s="60">
        <v>3.7922177374323955</v>
      </c>
      <c r="D62" s="60">
        <v>19.971761777891228</v>
      </c>
      <c r="E62" s="61">
        <v>4.9424865589253519</v>
      </c>
      <c r="F62" s="60">
        <v>17.97993012236563</v>
      </c>
      <c r="G62" s="60">
        <v>14.790765941832454</v>
      </c>
      <c r="H62" s="60">
        <v>19.721287152406632</v>
      </c>
      <c r="I62" s="60">
        <v>18.801550709146312</v>
      </c>
      <c r="J62" s="62">
        <v>100</v>
      </c>
      <c r="K62" s="63"/>
    </row>
    <row r="63" spans="1:11">
      <c r="A63" s="59" t="s">
        <v>14</v>
      </c>
      <c r="B63" s="76"/>
      <c r="C63" s="65">
        <v>0.36953921087754293</v>
      </c>
      <c r="D63" s="65">
        <v>1.9461828402905013</v>
      </c>
      <c r="E63" s="66">
        <v>0.48162914400447121</v>
      </c>
      <c r="F63" s="65">
        <v>1.7520853624694608</v>
      </c>
      <c r="G63" s="65">
        <v>1.4413117476002106</v>
      </c>
      <c r="H63" s="65">
        <v>1.9217749075568982</v>
      </c>
      <c r="I63" s="65">
        <v>1.8321496004172668</v>
      </c>
      <c r="J63" s="67">
        <v>9.7446728132163507</v>
      </c>
      <c r="K63" s="68">
        <v>100</v>
      </c>
    </row>
    <row r="64" spans="1:11">
      <c r="A64" s="59"/>
      <c r="B64" s="54"/>
      <c r="C64" s="72"/>
      <c r="D64" s="72"/>
      <c r="E64" s="73"/>
      <c r="F64" s="72"/>
      <c r="G64" s="72"/>
      <c r="H64" s="72"/>
      <c r="I64" s="72"/>
      <c r="J64" s="74"/>
      <c r="K64" s="75"/>
    </row>
    <row r="65" spans="1:11">
      <c r="A65" s="53" t="s">
        <v>25</v>
      </c>
      <c r="B65" s="54">
        <v>2019</v>
      </c>
      <c r="C65" s="55">
        <v>18</v>
      </c>
      <c r="D65" s="55">
        <v>75</v>
      </c>
      <c r="E65" s="56">
        <v>8</v>
      </c>
      <c r="F65" s="55">
        <v>48</v>
      </c>
      <c r="G65" s="55">
        <v>45</v>
      </c>
      <c r="H65" s="55">
        <v>63</v>
      </c>
      <c r="I65" s="55">
        <v>52</v>
      </c>
      <c r="J65" s="57">
        <v>296</v>
      </c>
      <c r="K65" s="58">
        <v>11133</v>
      </c>
    </row>
    <row r="66" spans="1:11">
      <c r="A66" s="59" t="s">
        <v>13</v>
      </c>
      <c r="B66" s="54"/>
      <c r="C66" s="60">
        <v>6.0810810810810816</v>
      </c>
      <c r="D66" s="60">
        <v>25.337837837837839</v>
      </c>
      <c r="E66" s="61">
        <v>2.7027027027027026</v>
      </c>
      <c r="F66" s="60">
        <v>16.216216216216218</v>
      </c>
      <c r="G66" s="60">
        <v>15.202702702702704</v>
      </c>
      <c r="H66" s="60">
        <v>21.283783783783782</v>
      </c>
      <c r="I66" s="60">
        <v>17.567567567567568</v>
      </c>
      <c r="J66" s="62">
        <v>100</v>
      </c>
      <c r="K66" s="63"/>
    </row>
    <row r="67" spans="1:11">
      <c r="A67" s="59" t="s">
        <v>14</v>
      </c>
      <c r="B67" s="76"/>
      <c r="C67" s="65">
        <v>0.16168148746968472</v>
      </c>
      <c r="D67" s="65">
        <v>0.67367286445701968</v>
      </c>
      <c r="E67" s="66">
        <v>7.1858438875415431E-2</v>
      </c>
      <c r="F67" s="65">
        <v>0.43115063325249259</v>
      </c>
      <c r="G67" s="65">
        <v>0.40420371867421184</v>
      </c>
      <c r="H67" s="65">
        <v>0.56588520614389648</v>
      </c>
      <c r="I67" s="65">
        <v>0.4670798526902003</v>
      </c>
      <c r="J67" s="67">
        <v>2.6587622383903708</v>
      </c>
      <c r="K67" s="68">
        <v>100</v>
      </c>
    </row>
    <row r="68" spans="1:11">
      <c r="A68" s="59"/>
      <c r="B68" s="64"/>
      <c r="C68" s="55"/>
      <c r="D68" s="55"/>
      <c r="E68" s="56"/>
      <c r="F68" s="55"/>
      <c r="G68" s="55"/>
      <c r="H68" s="55"/>
      <c r="I68" s="55"/>
      <c r="J68" s="57"/>
      <c r="K68" s="58"/>
    </row>
    <row r="69" spans="1:11">
      <c r="A69" s="53" t="s">
        <v>26</v>
      </c>
      <c r="B69" s="54">
        <v>2019</v>
      </c>
      <c r="C69" s="55">
        <v>177</v>
      </c>
      <c r="D69" s="55">
        <v>1384</v>
      </c>
      <c r="E69" s="56">
        <v>313</v>
      </c>
      <c r="F69" s="55">
        <v>1494</v>
      </c>
      <c r="G69" s="55">
        <v>1271</v>
      </c>
      <c r="H69" s="55">
        <v>1643</v>
      </c>
      <c r="I69" s="55">
        <v>1189</v>
      </c>
      <c r="J69" s="57">
        <v>2929</v>
      </c>
      <c r="K69" s="58">
        <v>94337</v>
      </c>
    </row>
    <row r="70" spans="1:11">
      <c r="A70" s="59" t="s">
        <v>13</v>
      </c>
      <c r="B70" s="54"/>
      <c r="C70" s="60">
        <v>6.0430180949129397</v>
      </c>
      <c r="D70" s="60">
        <v>47.251621713895524</v>
      </c>
      <c r="E70" s="61">
        <v>10.686241037896894</v>
      </c>
      <c r="F70" s="60">
        <v>51.00716968248549</v>
      </c>
      <c r="G70" s="60">
        <v>43.393649709798567</v>
      </c>
      <c r="H70" s="60">
        <v>56.094230112666445</v>
      </c>
      <c r="I70" s="60">
        <v>40.594059405940598</v>
      </c>
      <c r="J70" s="62">
        <v>100</v>
      </c>
      <c r="K70" s="63"/>
    </row>
    <row r="71" spans="1:11">
      <c r="A71" s="59" t="s">
        <v>14</v>
      </c>
      <c r="B71" s="76"/>
      <c r="C71" s="65">
        <v>0.18762521598100426</v>
      </c>
      <c r="D71" s="65">
        <v>1.4670807848458187</v>
      </c>
      <c r="E71" s="66">
        <v>0.33178922374041997</v>
      </c>
      <c r="F71" s="65">
        <v>1.5836840264159344</v>
      </c>
      <c r="G71" s="65">
        <v>1.3472974548692453</v>
      </c>
      <c r="H71" s="65">
        <v>1.7416284172700001</v>
      </c>
      <c r="I71" s="65">
        <v>1.2603750384260684</v>
      </c>
      <c r="J71" s="67">
        <v>3.1048263141715342</v>
      </c>
      <c r="K71" s="68">
        <v>100</v>
      </c>
    </row>
    <row r="72" spans="1:11">
      <c r="A72" s="59"/>
      <c r="B72" s="76"/>
      <c r="C72" s="65"/>
      <c r="D72" s="65"/>
      <c r="E72" s="66"/>
      <c r="F72" s="65"/>
      <c r="G72" s="65"/>
      <c r="H72" s="65"/>
      <c r="I72" s="65"/>
      <c r="J72" s="77"/>
      <c r="K72" s="78"/>
    </row>
    <row r="73" spans="1:11">
      <c r="A73" s="53" t="s">
        <v>27</v>
      </c>
      <c r="B73" s="54">
        <v>2019</v>
      </c>
      <c r="C73" s="55">
        <v>16</v>
      </c>
      <c r="D73" s="55">
        <v>248</v>
      </c>
      <c r="E73" s="56">
        <v>66</v>
      </c>
      <c r="F73" s="55">
        <v>156</v>
      </c>
      <c r="G73" s="55">
        <v>107</v>
      </c>
      <c r="H73" s="55">
        <v>194</v>
      </c>
      <c r="I73" s="55">
        <v>105</v>
      </c>
      <c r="J73" s="57">
        <v>892</v>
      </c>
      <c r="K73" s="58">
        <v>10851</v>
      </c>
    </row>
    <row r="74" spans="1:11">
      <c r="A74" s="59" t="s">
        <v>13</v>
      </c>
      <c r="B74" s="54"/>
      <c r="C74" s="60">
        <v>1.7937219730941705</v>
      </c>
      <c r="D74" s="60">
        <v>27.802690582959645</v>
      </c>
      <c r="E74" s="61">
        <v>7.3991031390134534</v>
      </c>
      <c r="F74" s="60">
        <v>17.488789237668161</v>
      </c>
      <c r="G74" s="60">
        <v>11.995515695067265</v>
      </c>
      <c r="H74" s="60">
        <v>21.748878923766814</v>
      </c>
      <c r="I74" s="60">
        <v>11.771300448430495</v>
      </c>
      <c r="J74" s="62">
        <v>100</v>
      </c>
      <c r="K74" s="63"/>
    </row>
    <row r="75" spans="1:11">
      <c r="A75" s="59" t="s">
        <v>14</v>
      </c>
      <c r="B75" s="76"/>
      <c r="C75" s="65">
        <v>0.1474518477559672</v>
      </c>
      <c r="D75" s="65">
        <v>2.2855036402174913</v>
      </c>
      <c r="E75" s="66">
        <v>0.60823887199336468</v>
      </c>
      <c r="F75" s="65">
        <v>1.4376555156206803</v>
      </c>
      <c r="G75" s="65">
        <v>0.98608423186803063</v>
      </c>
      <c r="H75" s="65">
        <v>1.7878536540411023</v>
      </c>
      <c r="I75" s="65">
        <v>0.96765275089853475</v>
      </c>
      <c r="J75" s="67">
        <v>8.2204405123951698</v>
      </c>
      <c r="K75" s="68">
        <v>100</v>
      </c>
    </row>
    <row r="76" spans="1:11">
      <c r="A76" s="59"/>
      <c r="B76" s="76"/>
      <c r="C76" s="65"/>
      <c r="D76" s="65"/>
      <c r="E76" s="66"/>
      <c r="F76" s="65"/>
      <c r="G76" s="65"/>
      <c r="H76" s="65"/>
      <c r="I76" s="65"/>
      <c r="J76" s="57"/>
      <c r="K76" s="78"/>
    </row>
    <row r="77" spans="1:11">
      <c r="A77" s="53" t="s">
        <v>28</v>
      </c>
      <c r="B77" s="54">
        <v>2019</v>
      </c>
      <c r="C77" s="65"/>
      <c r="D77" s="65"/>
      <c r="E77" s="66"/>
      <c r="F77" s="65"/>
      <c r="G77" s="65"/>
      <c r="H77" s="65"/>
      <c r="I77" s="65"/>
      <c r="J77" s="57"/>
      <c r="K77" s="78"/>
    </row>
    <row r="78" spans="1:11">
      <c r="A78" s="79" t="s">
        <v>29</v>
      </c>
      <c r="B78" s="76"/>
      <c r="C78" s="55">
        <v>44</v>
      </c>
      <c r="D78" s="55">
        <v>197</v>
      </c>
      <c r="E78" s="56">
        <v>39</v>
      </c>
      <c r="F78" s="55">
        <v>203</v>
      </c>
      <c r="G78" s="55">
        <v>201</v>
      </c>
      <c r="H78" s="55">
        <v>170</v>
      </c>
      <c r="I78" s="55">
        <v>184</v>
      </c>
      <c r="J78" s="57">
        <v>744</v>
      </c>
      <c r="K78" s="58">
        <v>5040</v>
      </c>
    </row>
    <row r="79" spans="1:11">
      <c r="A79" s="59" t="s">
        <v>13</v>
      </c>
      <c r="B79" s="76"/>
      <c r="C79" s="60">
        <v>5.913978494623656</v>
      </c>
      <c r="D79" s="60">
        <v>26.478494623655912</v>
      </c>
      <c r="E79" s="61">
        <v>5.241935483870968</v>
      </c>
      <c r="F79" s="60">
        <v>27.284946236559136</v>
      </c>
      <c r="G79" s="60">
        <v>27.016129032258064</v>
      </c>
      <c r="H79" s="60">
        <v>22.849462365591396</v>
      </c>
      <c r="I79" s="60">
        <v>24.731182795698924</v>
      </c>
      <c r="J79" s="62">
        <v>100</v>
      </c>
      <c r="K79" s="63"/>
    </row>
    <row r="80" spans="1:11">
      <c r="A80" s="59" t="s">
        <v>14</v>
      </c>
      <c r="B80" s="76"/>
      <c r="C80" s="65">
        <v>0.87301587301587302</v>
      </c>
      <c r="D80" s="65">
        <v>3.9087301587301586</v>
      </c>
      <c r="E80" s="66">
        <v>0.77380952380952384</v>
      </c>
      <c r="F80" s="65">
        <v>4.0277777777777777</v>
      </c>
      <c r="G80" s="65">
        <v>3.9880952380952377</v>
      </c>
      <c r="H80" s="65">
        <v>3.373015873015873</v>
      </c>
      <c r="I80" s="65">
        <v>3.6507936507936511</v>
      </c>
      <c r="J80" s="67">
        <v>14.761904761904763</v>
      </c>
      <c r="K80" s="68">
        <v>100</v>
      </c>
    </row>
    <row r="81" spans="1:11">
      <c r="A81" s="53"/>
      <c r="B81" s="76"/>
      <c r="C81" s="65"/>
      <c r="D81" s="65"/>
      <c r="E81" s="66"/>
      <c r="F81" s="65"/>
      <c r="G81" s="65"/>
      <c r="H81" s="65"/>
      <c r="I81" s="65"/>
      <c r="J81" s="57"/>
      <c r="K81" s="78"/>
    </row>
    <row r="82" spans="1:11">
      <c r="A82" s="79" t="s">
        <v>30</v>
      </c>
      <c r="B82" s="76"/>
      <c r="C82" s="55">
        <v>161</v>
      </c>
      <c r="D82" s="55">
        <v>423</v>
      </c>
      <c r="E82" s="56">
        <v>105</v>
      </c>
      <c r="F82" s="55">
        <v>523</v>
      </c>
      <c r="G82" s="55">
        <v>556</v>
      </c>
      <c r="H82" s="55">
        <v>423</v>
      </c>
      <c r="I82" s="55">
        <v>564</v>
      </c>
      <c r="J82" s="57">
        <v>2755</v>
      </c>
      <c r="K82" s="58">
        <v>34913</v>
      </c>
    </row>
    <row r="83" spans="1:11">
      <c r="A83" s="59" t="s">
        <v>13</v>
      </c>
      <c r="B83" s="76"/>
      <c r="C83" s="60">
        <v>5.8439201451905625</v>
      </c>
      <c r="D83" s="60">
        <v>15.353901996370237</v>
      </c>
      <c r="E83" s="61">
        <v>3.8112522686025407</v>
      </c>
      <c r="F83" s="60">
        <v>18.983666061705989</v>
      </c>
      <c r="G83" s="60">
        <v>20.181488203266788</v>
      </c>
      <c r="H83" s="60">
        <v>15.353901996370237</v>
      </c>
      <c r="I83" s="60">
        <v>20.471869328493646</v>
      </c>
      <c r="J83" s="62">
        <v>100</v>
      </c>
      <c r="K83" s="63"/>
    </row>
    <row r="84" spans="1:11">
      <c r="A84" s="30" t="s">
        <v>14</v>
      </c>
      <c r="B84" s="40"/>
      <c r="C84" s="41">
        <v>0.46114627789075707</v>
      </c>
      <c r="D84" s="41">
        <v>1.2115830779365853</v>
      </c>
      <c r="E84" s="42">
        <v>0.30074757253745021</v>
      </c>
      <c r="F84" s="41">
        <v>1.4980093374960617</v>
      </c>
      <c r="G84" s="41">
        <v>1.5925300031506888</v>
      </c>
      <c r="H84" s="41">
        <v>1.2115830779365853</v>
      </c>
      <c r="I84" s="41">
        <v>1.615444103915447</v>
      </c>
      <c r="J84" s="80">
        <v>7.8910434508635747</v>
      </c>
      <c r="K84" s="81">
        <v>100</v>
      </c>
    </row>
    <row r="85" spans="1:11">
      <c r="A85" s="30"/>
      <c r="B85" s="40"/>
      <c r="C85" s="41"/>
      <c r="D85" s="41"/>
      <c r="E85" s="42"/>
      <c r="F85" s="41"/>
      <c r="G85" s="41"/>
      <c r="H85" s="41"/>
      <c r="I85" s="41"/>
      <c r="J85" s="43"/>
      <c r="K85" s="44"/>
    </row>
    <row r="86" spans="1:11">
      <c r="A86" s="20" t="s">
        <v>31</v>
      </c>
      <c r="B86" s="21"/>
      <c r="C86" s="45"/>
      <c r="D86" s="45"/>
      <c r="E86" s="46"/>
      <c r="F86" s="45"/>
      <c r="G86" s="45"/>
      <c r="H86" s="45"/>
      <c r="I86" s="45"/>
      <c r="J86" s="47"/>
      <c r="K86" s="48"/>
    </row>
    <row r="87" spans="1:11">
      <c r="A87" s="82"/>
      <c r="B87" s="7"/>
      <c r="C87" s="49"/>
      <c r="D87" s="49"/>
      <c r="E87" s="50"/>
      <c r="F87" s="49"/>
      <c r="G87" s="49"/>
      <c r="H87" s="49"/>
      <c r="I87" s="49"/>
      <c r="J87" s="51"/>
      <c r="K87" s="52"/>
    </row>
    <row r="88" spans="1:11">
      <c r="A88" s="14" t="s">
        <v>32</v>
      </c>
      <c r="B88" s="31">
        <v>2018</v>
      </c>
      <c r="C88" s="83">
        <v>6362.5736870879409</v>
      </c>
      <c r="D88" s="83">
        <v>29509.369950573528</v>
      </c>
      <c r="E88" s="84">
        <v>5716.1122752655638</v>
      </c>
      <c r="F88" s="83">
        <v>26553.444935472067</v>
      </c>
      <c r="G88" s="83">
        <v>25008.279840457417</v>
      </c>
      <c r="H88" s="83">
        <v>28690.298144119653</v>
      </c>
      <c r="I88" s="83">
        <v>26660.102123462853</v>
      </c>
      <c r="J88" s="85">
        <v>148500.180956439</v>
      </c>
      <c r="K88" s="86">
        <v>1572587.3399897248</v>
      </c>
    </row>
    <row r="89" spans="1:11">
      <c r="A89" s="30" t="s">
        <v>13</v>
      </c>
      <c r="B89" s="31"/>
      <c r="C89" s="32">
        <v>4.284556184449591</v>
      </c>
      <c r="D89" s="32">
        <v>19.871605381565022</v>
      </c>
      <c r="E89" s="33">
        <v>3.8492291648737629</v>
      </c>
      <c r="F89" s="32">
        <v>17.881085911444945</v>
      </c>
      <c r="G89" s="32">
        <v>16.840571963877498</v>
      </c>
      <c r="H89" s="32">
        <v>19.320042547648917</v>
      </c>
      <c r="I89" s="32">
        <v>17.952908846140275</v>
      </c>
      <c r="J89" s="34">
        <v>100</v>
      </c>
      <c r="K89" s="36"/>
    </row>
    <row r="90" spans="1:11">
      <c r="A90" s="30" t="s">
        <v>14</v>
      </c>
      <c r="B90" s="40"/>
      <c r="C90" s="41">
        <v>0.40459270689089438</v>
      </c>
      <c r="D90" s="41">
        <v>1.8764852800332439</v>
      </c>
      <c r="E90" s="42">
        <v>0.36348456647901745</v>
      </c>
      <c r="F90" s="41">
        <v>1.6885195664646242</v>
      </c>
      <c r="G90" s="41">
        <v>1.590263332567641</v>
      </c>
      <c r="H90" s="41">
        <v>1.8244009356139874</v>
      </c>
      <c r="I90" s="41">
        <v>1.6953018408272986</v>
      </c>
      <c r="J90" s="80">
        <v>9.4430482288767053</v>
      </c>
      <c r="K90" s="81">
        <v>100</v>
      </c>
    </row>
    <row r="91" spans="1:11">
      <c r="A91" s="30"/>
      <c r="B91" s="40"/>
      <c r="C91" s="41"/>
      <c r="D91" s="41"/>
      <c r="E91" s="42"/>
      <c r="F91" s="41"/>
      <c r="G91" s="41"/>
      <c r="H91" s="41"/>
      <c r="I91" s="41"/>
      <c r="J91" s="43"/>
      <c r="K91" s="44"/>
    </row>
    <row r="92" spans="1:11">
      <c r="A92" s="14" t="s">
        <v>33</v>
      </c>
      <c r="B92" s="31">
        <v>2018</v>
      </c>
      <c r="C92" s="83">
        <v>31132.925345885564</v>
      </c>
      <c r="D92" s="83">
        <v>31489.256983405121</v>
      </c>
      <c r="E92" s="84">
        <v>24277.393396753301</v>
      </c>
      <c r="F92" s="83">
        <v>29932.494282532927</v>
      </c>
      <c r="G92" s="83">
        <v>29317.652223074987</v>
      </c>
      <c r="H92" s="83">
        <v>31020.831146493409</v>
      </c>
      <c r="I92" s="83">
        <v>30906.644118732595</v>
      </c>
      <c r="J92" s="85">
        <v>30278.118133948396</v>
      </c>
      <c r="K92" s="86">
        <v>26034.187968080907</v>
      </c>
    </row>
    <row r="93" spans="1:11">
      <c r="A93" s="30"/>
      <c r="B93" s="40"/>
      <c r="C93" s="41"/>
      <c r="D93" s="41"/>
      <c r="E93" s="42"/>
      <c r="F93" s="41"/>
      <c r="G93" s="41"/>
      <c r="H93" s="41"/>
      <c r="I93" s="41"/>
      <c r="J93" s="43"/>
      <c r="K93" s="44"/>
    </row>
    <row r="94" spans="1:11">
      <c r="A94" s="20" t="s">
        <v>34</v>
      </c>
      <c r="B94" s="21"/>
      <c r="C94" s="45"/>
      <c r="D94" s="45"/>
      <c r="E94" s="46"/>
      <c r="F94" s="45"/>
      <c r="G94" s="45"/>
      <c r="H94" s="45"/>
      <c r="I94" s="45"/>
      <c r="J94" s="47"/>
      <c r="K94" s="48"/>
    </row>
    <row r="95" spans="1:11">
      <c r="A95" s="82"/>
      <c r="B95" s="7"/>
      <c r="C95" s="49"/>
      <c r="D95" s="49"/>
      <c r="E95" s="50"/>
      <c r="F95" s="49"/>
      <c r="G95" s="49"/>
      <c r="H95" s="49"/>
      <c r="I95" s="49"/>
      <c r="J95" s="51"/>
      <c r="K95" s="52"/>
    </row>
    <row r="96" spans="1:11">
      <c r="A96" s="53" t="s">
        <v>35</v>
      </c>
      <c r="B96" s="54">
        <v>2019</v>
      </c>
      <c r="C96" s="87">
        <v>1724.184</v>
      </c>
      <c r="D96" s="87">
        <v>2454.127</v>
      </c>
      <c r="E96" s="88">
        <v>433.053</v>
      </c>
      <c r="F96" s="87">
        <v>3458.5230000000001</v>
      </c>
      <c r="G96" s="87">
        <v>3024.1309999999999</v>
      </c>
      <c r="H96" s="87">
        <v>1743.029</v>
      </c>
      <c r="I96" s="87">
        <v>3921.7919999999999</v>
      </c>
      <c r="J96" s="89">
        <v>16758.839</v>
      </c>
      <c r="K96" s="90">
        <v>259653.60200000001</v>
      </c>
    </row>
    <row r="97" spans="1:11">
      <c r="A97" s="59" t="s">
        <v>13</v>
      </c>
      <c r="B97" s="54"/>
      <c r="C97" s="60">
        <v>10.28820671885445</v>
      </c>
      <c r="D97" s="60">
        <v>14.643776934667132</v>
      </c>
      <c r="E97" s="61">
        <v>2.5840274496341902</v>
      </c>
      <c r="F97" s="60">
        <v>20.637008327366832</v>
      </c>
      <c r="G97" s="60">
        <v>18.044991064118463</v>
      </c>
      <c r="H97" s="60">
        <v>10.400654842498337</v>
      </c>
      <c r="I97" s="60">
        <v>23.401334662860595</v>
      </c>
      <c r="J97" s="62">
        <v>100</v>
      </c>
      <c r="K97" s="63"/>
    </row>
    <row r="98" spans="1:11">
      <c r="A98" s="30" t="s">
        <v>14</v>
      </c>
      <c r="B98" s="40"/>
      <c r="C98" s="41">
        <v>0.66403238265109832</v>
      </c>
      <c r="D98" s="41">
        <v>0.94515422897926904</v>
      </c>
      <c r="E98" s="42">
        <v>0.16678104854482242</v>
      </c>
      <c r="F98" s="41">
        <v>1.3319757451313923</v>
      </c>
      <c r="G98" s="41">
        <v>1.1646790095367132</v>
      </c>
      <c r="H98" s="41">
        <v>0.67129012906972874</v>
      </c>
      <c r="I98" s="41">
        <v>1.5103938361694669</v>
      </c>
      <c r="J98" s="80">
        <v>6.4543063800824916</v>
      </c>
      <c r="K98" s="81">
        <v>100</v>
      </c>
    </row>
    <row r="99" spans="1:11">
      <c r="A99" s="30"/>
      <c r="B99" s="40"/>
      <c r="C99" s="41"/>
      <c r="D99" s="41"/>
      <c r="E99" s="42"/>
      <c r="F99" s="41"/>
      <c r="G99" s="41"/>
      <c r="H99" s="41"/>
      <c r="I99" s="41"/>
      <c r="J99" s="43"/>
      <c r="K99" s="44"/>
    </row>
    <row r="100" spans="1:11">
      <c r="A100" s="14" t="s">
        <v>36</v>
      </c>
      <c r="B100" s="31">
        <v>2019</v>
      </c>
      <c r="C100" s="87">
        <v>33355</v>
      </c>
      <c r="D100" s="87">
        <v>118400</v>
      </c>
      <c r="E100" s="88">
        <v>36665</v>
      </c>
      <c r="F100" s="87">
        <v>121395</v>
      </c>
      <c r="G100" s="87">
        <v>197250</v>
      </c>
      <c r="H100" s="87">
        <v>194920</v>
      </c>
      <c r="I100" s="87">
        <v>106415</v>
      </c>
      <c r="J100" s="89">
        <v>808395</v>
      </c>
      <c r="K100" s="90"/>
    </row>
    <row r="101" spans="1:11">
      <c r="A101" s="30" t="s">
        <v>13</v>
      </c>
      <c r="B101" s="40"/>
      <c r="C101" s="32">
        <v>4.1260769796943331</v>
      </c>
      <c r="D101" s="32">
        <v>14.646305333407556</v>
      </c>
      <c r="E101" s="33">
        <v>4.5355302791333445</v>
      </c>
      <c r="F101" s="32">
        <v>15.016792533353126</v>
      </c>
      <c r="G101" s="32">
        <v>24.400200397083111</v>
      </c>
      <c r="H101" s="32">
        <v>24.111974962734802</v>
      </c>
      <c r="I101" s="32">
        <v>13.163738024109501</v>
      </c>
      <c r="J101" s="34">
        <v>100</v>
      </c>
      <c r="K101" s="44"/>
    </row>
    <row r="102" spans="1:11">
      <c r="A102" s="30"/>
      <c r="B102" s="40"/>
      <c r="C102" s="41"/>
      <c r="D102" s="41"/>
      <c r="E102" s="42"/>
      <c r="F102" s="41"/>
      <c r="G102" s="41"/>
      <c r="H102" s="41"/>
      <c r="I102" s="41"/>
      <c r="J102" s="43"/>
      <c r="K102" s="44"/>
    </row>
    <row r="103" spans="1:11">
      <c r="A103" s="14" t="s">
        <v>37</v>
      </c>
      <c r="B103" s="31">
        <v>2019</v>
      </c>
      <c r="C103" s="87">
        <v>33285</v>
      </c>
      <c r="D103" s="87">
        <v>113150</v>
      </c>
      <c r="E103" s="88">
        <v>36100</v>
      </c>
      <c r="F103" s="87">
        <v>115910</v>
      </c>
      <c r="G103" s="87">
        <v>193580</v>
      </c>
      <c r="H103" s="87">
        <v>188835</v>
      </c>
      <c r="I103" s="87">
        <v>102370</v>
      </c>
      <c r="J103" s="89">
        <v>783230</v>
      </c>
      <c r="K103" s="90"/>
    </row>
    <row r="104" spans="1:11">
      <c r="A104" s="30" t="s">
        <v>13</v>
      </c>
      <c r="B104" s="40"/>
      <c r="C104" s="32">
        <v>4.2497095361515775</v>
      </c>
      <c r="D104" s="32">
        <v>14.446586570994471</v>
      </c>
      <c r="E104" s="33">
        <v>4.6091186496942145</v>
      </c>
      <c r="F104" s="32">
        <v>14.798973481608213</v>
      </c>
      <c r="G104" s="32">
        <v>24.715600781379671</v>
      </c>
      <c r="H104" s="32">
        <v>24.109776183241195</v>
      </c>
      <c r="I104" s="32">
        <v>13.070234796930658</v>
      </c>
      <c r="J104" s="34">
        <v>100</v>
      </c>
      <c r="K104" s="44"/>
    </row>
    <row r="105" spans="1:11">
      <c r="A105" s="30"/>
      <c r="B105" s="40"/>
      <c r="C105" s="41"/>
      <c r="D105" s="41"/>
      <c r="E105" s="42"/>
      <c r="F105" s="41"/>
      <c r="G105" s="41"/>
      <c r="H105" s="41"/>
      <c r="I105" s="41"/>
      <c r="J105" s="43"/>
      <c r="K105" s="44"/>
    </row>
    <row r="106" spans="1:11">
      <c r="A106" s="14" t="s">
        <v>38</v>
      </c>
      <c r="B106" s="31">
        <v>2019</v>
      </c>
      <c r="C106" s="87">
        <v>1120</v>
      </c>
      <c r="D106" s="87">
        <v>7615</v>
      </c>
      <c r="E106" s="88">
        <v>230</v>
      </c>
      <c r="F106" s="87">
        <v>8725</v>
      </c>
      <c r="G106" s="87">
        <v>4390</v>
      </c>
      <c r="H106" s="87">
        <v>6085</v>
      </c>
      <c r="I106" s="87">
        <v>8920</v>
      </c>
      <c r="J106" s="89">
        <v>25165</v>
      </c>
      <c r="K106" s="90"/>
    </row>
    <row r="107" spans="1:11">
      <c r="A107" s="91" t="s">
        <v>13</v>
      </c>
      <c r="B107" s="92"/>
      <c r="C107" s="93">
        <v>4.4506258692628649</v>
      </c>
      <c r="D107" s="93">
        <v>30.260282137889927</v>
      </c>
      <c r="E107" s="94">
        <v>0.9139678124379097</v>
      </c>
      <c r="F107" s="93">
        <v>34.671170276177236</v>
      </c>
      <c r="G107" s="93">
        <v>17.444863898271411</v>
      </c>
      <c r="H107" s="93">
        <v>24.180409298629048</v>
      </c>
      <c r="I107" s="93">
        <v>35.446056030200673</v>
      </c>
      <c r="J107" s="95">
        <v>100</v>
      </c>
      <c r="K107" s="44"/>
    </row>
    <row r="108" spans="1:11">
      <c r="A108" s="30"/>
      <c r="B108" s="40"/>
      <c r="C108" s="41"/>
      <c r="D108" s="41"/>
      <c r="E108" s="42"/>
      <c r="F108" s="41"/>
      <c r="G108" s="41"/>
      <c r="H108" s="41"/>
      <c r="I108" s="41"/>
      <c r="J108" s="43"/>
      <c r="K108" s="44"/>
    </row>
    <row r="109" spans="1:11">
      <c r="A109" s="14" t="s">
        <v>39</v>
      </c>
      <c r="B109" s="31">
        <v>2019</v>
      </c>
      <c r="C109" s="83">
        <v>92.322999999999993</v>
      </c>
      <c r="D109" s="83">
        <v>412.50900000000001</v>
      </c>
      <c r="E109" s="84">
        <v>98.247</v>
      </c>
      <c r="F109" s="83">
        <v>383.87099999999998</v>
      </c>
      <c r="G109" s="83">
        <v>366.024</v>
      </c>
      <c r="H109" s="83">
        <v>429.65800000000002</v>
      </c>
      <c r="I109" s="83">
        <v>384.23599999999999</v>
      </c>
      <c r="J109" s="85">
        <v>2166.8670000000002</v>
      </c>
      <c r="K109" s="86">
        <v>23359.866999999998</v>
      </c>
    </row>
    <row r="110" spans="1:11">
      <c r="A110" s="30" t="s">
        <v>13</v>
      </c>
      <c r="B110" s="31"/>
      <c r="C110" s="32">
        <v>4.2606675905812397</v>
      </c>
      <c r="D110" s="32">
        <v>19.037116721976936</v>
      </c>
      <c r="E110" s="33">
        <v>4.534057697126773</v>
      </c>
      <c r="F110" s="32">
        <v>17.715485075918362</v>
      </c>
      <c r="G110" s="32">
        <v>16.891853537849808</v>
      </c>
      <c r="H110" s="32">
        <v>19.828535853838744</v>
      </c>
      <c r="I110" s="32">
        <v>17.732329672287221</v>
      </c>
      <c r="J110" s="34">
        <v>100</v>
      </c>
      <c r="K110" s="96"/>
    </row>
    <row r="111" spans="1:11">
      <c r="A111" s="30" t="s">
        <v>14</v>
      </c>
      <c r="B111" s="40"/>
      <c r="C111" s="41">
        <v>0.39522057210342848</v>
      </c>
      <c r="D111" s="41">
        <v>1.7658876225622349</v>
      </c>
      <c r="E111" s="42">
        <v>0.42058030552999298</v>
      </c>
      <c r="F111" s="41">
        <v>1.6432927464869556</v>
      </c>
      <c r="G111" s="41">
        <v>1.566892482735454</v>
      </c>
      <c r="H111" s="41">
        <v>1.8392998556027738</v>
      </c>
      <c r="I111" s="41">
        <v>1.6448552553830893</v>
      </c>
      <c r="J111" s="80">
        <v>9.2760245595576407</v>
      </c>
      <c r="K111" s="44">
        <v>100</v>
      </c>
    </row>
    <row r="112" spans="1:11">
      <c r="A112" s="30"/>
      <c r="B112" s="40"/>
      <c r="C112" s="41"/>
      <c r="D112" s="41"/>
      <c r="E112" s="42"/>
      <c r="F112" s="41"/>
      <c r="G112" s="41"/>
      <c r="H112" s="41"/>
      <c r="I112" s="41"/>
      <c r="J112" s="43"/>
      <c r="K112" s="44"/>
    </row>
    <row r="113" spans="1:11">
      <c r="A113" s="14" t="s">
        <v>40</v>
      </c>
      <c r="B113" s="31">
        <v>2019</v>
      </c>
      <c r="C113" s="97">
        <v>74.478284000000002</v>
      </c>
      <c r="D113" s="97">
        <v>70.846255999999997</v>
      </c>
      <c r="E113" s="98">
        <v>70.569674000000006</v>
      </c>
      <c r="F113" s="97">
        <v>71.094785000000002</v>
      </c>
      <c r="G113" s="97">
        <v>71.101478</v>
      </c>
      <c r="H113" s="97">
        <v>73.287336999999994</v>
      </c>
      <c r="I113" s="97">
        <v>71.496711000000005</v>
      </c>
      <c r="J113" s="99">
        <v>71.645516999999998</v>
      </c>
      <c r="K113" s="100">
        <v>65.717903000000007</v>
      </c>
    </row>
    <row r="114" spans="1:11">
      <c r="A114" s="30"/>
      <c r="B114" s="40"/>
      <c r="C114" s="97"/>
      <c r="D114" s="97"/>
      <c r="E114" s="98"/>
      <c r="F114" s="97"/>
      <c r="G114" s="97"/>
      <c r="H114" s="97"/>
      <c r="I114" s="97"/>
      <c r="J114" s="99"/>
      <c r="K114" s="100"/>
    </row>
    <row r="115" spans="1:11">
      <c r="A115" s="14" t="s">
        <v>41</v>
      </c>
      <c r="B115" s="31">
        <v>2019</v>
      </c>
      <c r="C115" s="97">
        <v>71.48621</v>
      </c>
      <c r="D115" s="97">
        <v>66.722600999999997</v>
      </c>
      <c r="E115" s="98">
        <v>64.678441000000007</v>
      </c>
      <c r="F115" s="97">
        <v>66.058854999999994</v>
      </c>
      <c r="G115" s="97">
        <v>66.674683999999999</v>
      </c>
      <c r="H115" s="97">
        <v>69.763352999999995</v>
      </c>
      <c r="I115" s="97">
        <v>68.103005999999993</v>
      </c>
      <c r="J115" s="99">
        <v>67.509254999999996</v>
      </c>
      <c r="K115" s="100">
        <v>59.038825000000003</v>
      </c>
    </row>
    <row r="116" spans="1:11">
      <c r="A116" s="30"/>
      <c r="B116" s="40"/>
      <c r="C116" s="97"/>
      <c r="D116" s="97"/>
      <c r="E116" s="98"/>
      <c r="F116" s="97"/>
      <c r="G116" s="97"/>
      <c r="H116" s="97"/>
      <c r="I116" s="97"/>
      <c r="J116" s="99"/>
      <c r="K116" s="100"/>
    </row>
    <row r="117" spans="1:11">
      <c r="A117" s="14" t="s">
        <v>42</v>
      </c>
      <c r="B117" s="31">
        <v>2019</v>
      </c>
      <c r="C117" s="97">
        <v>3.93228</v>
      </c>
      <c r="D117" s="97">
        <v>5.6647910000000001</v>
      </c>
      <c r="E117" s="98">
        <v>8.1649250000000002</v>
      </c>
      <c r="F117" s="97">
        <v>7.0167960000000003</v>
      </c>
      <c r="G117" s="97">
        <v>6.1192719999999996</v>
      </c>
      <c r="H117" s="97">
        <v>4.6226039999999999</v>
      </c>
      <c r="I117" s="97">
        <v>4.6641339999999998</v>
      </c>
      <c r="J117" s="99">
        <v>5.6489589999999996</v>
      </c>
      <c r="K117" s="100">
        <v>9.9513850000000001</v>
      </c>
    </row>
    <row r="118" spans="1:11">
      <c r="A118" s="30"/>
      <c r="B118" s="40"/>
      <c r="C118" s="101"/>
      <c r="D118" s="101"/>
      <c r="E118" s="102"/>
      <c r="F118" s="101"/>
      <c r="G118" s="101"/>
      <c r="H118" s="101"/>
      <c r="I118" s="101"/>
      <c r="J118" s="103"/>
      <c r="K118" s="104"/>
    </row>
    <row r="119" spans="1:11">
      <c r="A119" s="14" t="s">
        <v>43</v>
      </c>
      <c r="B119" s="31">
        <v>2019</v>
      </c>
      <c r="C119" s="97">
        <v>12.80114</v>
      </c>
      <c r="D119" s="97">
        <v>12.503678000000001</v>
      </c>
      <c r="E119" s="98">
        <v>19.195219000000002</v>
      </c>
      <c r="F119" s="97">
        <v>14.087501</v>
      </c>
      <c r="G119" s="97">
        <v>15.465757999999999</v>
      </c>
      <c r="H119" s="97">
        <v>11.331436</v>
      </c>
      <c r="I119" s="97">
        <v>7.3528019999999996</v>
      </c>
      <c r="J119" s="99">
        <v>12.408897</v>
      </c>
      <c r="K119" s="100">
        <v>22.370415000000001</v>
      </c>
    </row>
    <row r="120" spans="1:11">
      <c r="A120" s="14"/>
      <c r="B120" s="105"/>
      <c r="C120" s="106"/>
      <c r="D120" s="106"/>
      <c r="E120" s="107"/>
      <c r="F120" s="106"/>
      <c r="G120" s="106"/>
      <c r="H120" s="106"/>
      <c r="I120" s="106"/>
      <c r="J120" s="108"/>
      <c r="K120" s="109"/>
    </row>
    <row r="121" spans="1:11">
      <c r="A121" s="14" t="s">
        <v>44</v>
      </c>
      <c r="B121" s="31">
        <v>2019</v>
      </c>
      <c r="C121" s="97">
        <v>25.521716000000001</v>
      </c>
      <c r="D121" s="97">
        <v>29.153744</v>
      </c>
      <c r="E121" s="98">
        <v>29.430326000000001</v>
      </c>
      <c r="F121" s="97">
        <v>28.905214999999998</v>
      </c>
      <c r="G121" s="97">
        <v>28.898709</v>
      </c>
      <c r="H121" s="97">
        <v>26.712662999999999</v>
      </c>
      <c r="I121" s="97">
        <v>28.503288999999999</v>
      </c>
      <c r="J121" s="99">
        <v>28.354482999999998</v>
      </c>
      <c r="K121" s="100">
        <v>34.282097</v>
      </c>
    </row>
    <row r="122" spans="1:11">
      <c r="A122" s="14"/>
      <c r="B122" s="105"/>
      <c r="C122" s="106"/>
      <c r="D122" s="106"/>
      <c r="E122" s="107"/>
      <c r="F122" s="106"/>
      <c r="G122" s="106"/>
      <c r="H122" s="106"/>
      <c r="I122" s="106"/>
      <c r="J122" s="108"/>
      <c r="K122" s="109"/>
    </row>
    <row r="123" spans="1:11">
      <c r="A123" s="20" t="s">
        <v>45</v>
      </c>
      <c r="B123" s="21"/>
      <c r="C123" s="45"/>
      <c r="D123" s="45"/>
      <c r="E123" s="46"/>
      <c r="F123" s="45"/>
      <c r="G123" s="45"/>
      <c r="H123" s="45"/>
      <c r="I123" s="45"/>
      <c r="J123" s="47"/>
      <c r="K123" s="48"/>
    </row>
    <row r="124" spans="1:11">
      <c r="A124" s="30"/>
      <c r="B124" s="7"/>
      <c r="C124" s="49"/>
      <c r="D124" s="49"/>
      <c r="E124" s="50"/>
      <c r="F124" s="49"/>
      <c r="G124" s="49"/>
      <c r="H124" s="49"/>
      <c r="I124" s="49"/>
      <c r="J124" s="51"/>
      <c r="K124" s="52"/>
    </row>
    <row r="125" spans="1:11">
      <c r="A125" s="14" t="s">
        <v>46</v>
      </c>
      <c r="B125" s="31">
        <v>2019</v>
      </c>
      <c r="C125" s="38">
        <v>4040.0317089999999</v>
      </c>
      <c r="D125" s="38">
        <v>10210.868337</v>
      </c>
      <c r="E125" s="39">
        <v>1648.890979</v>
      </c>
      <c r="F125" s="38">
        <v>13540.419688</v>
      </c>
      <c r="G125" s="38">
        <v>4862.3872920000003</v>
      </c>
      <c r="H125" s="38">
        <v>11718.172501999999</v>
      </c>
      <c r="I125" s="38">
        <v>18450.059217000002</v>
      </c>
      <c r="J125" s="26">
        <v>64470.829724000003</v>
      </c>
      <c r="K125" s="27">
        <v>475848.36401700001</v>
      </c>
    </row>
    <row r="126" spans="1:11">
      <c r="A126" s="30" t="s">
        <v>13</v>
      </c>
      <c r="B126" s="31"/>
      <c r="C126" s="32">
        <v>6.2664490689749135</v>
      </c>
      <c r="D126" s="32">
        <v>15.837966380629481</v>
      </c>
      <c r="E126" s="33">
        <v>2.5575767925725663</v>
      </c>
      <c r="F126" s="32">
        <v>21.002397124353163</v>
      </c>
      <c r="G126" s="32">
        <v>7.5419958341096409</v>
      </c>
      <c r="H126" s="32">
        <v>18.175929412054355</v>
      </c>
      <c r="I126" s="32">
        <v>28.617685387305876</v>
      </c>
      <c r="J126" s="34">
        <v>100</v>
      </c>
      <c r="K126" s="36"/>
    </row>
    <row r="127" spans="1:11">
      <c r="A127" s="30" t="s">
        <v>14</v>
      </c>
      <c r="B127" s="40"/>
      <c r="C127" s="41">
        <v>0.84901662262637667</v>
      </c>
      <c r="D127" s="41">
        <v>2.1458239870370157</v>
      </c>
      <c r="E127" s="42">
        <v>0.34651605504754707</v>
      </c>
      <c r="F127" s="41">
        <v>2.8455324662030907</v>
      </c>
      <c r="G127" s="41">
        <v>1.0218354542511969</v>
      </c>
      <c r="H127" s="41">
        <v>2.4625854343761828</v>
      </c>
      <c r="I127" s="41">
        <v>3.8772980243640931</v>
      </c>
      <c r="J127" s="80">
        <v>13.548608043905503</v>
      </c>
      <c r="K127" s="81">
        <v>100</v>
      </c>
    </row>
    <row r="128" spans="1:11">
      <c r="A128" s="30"/>
      <c r="B128" s="7"/>
      <c r="C128" s="49"/>
      <c r="D128" s="49"/>
      <c r="E128" s="50"/>
      <c r="F128" s="49"/>
      <c r="G128" s="49"/>
      <c r="H128" s="49"/>
      <c r="I128" s="49"/>
      <c r="J128" s="51"/>
      <c r="K128" s="52"/>
    </row>
    <row r="129" spans="1:11">
      <c r="A129" s="14" t="s">
        <v>47</v>
      </c>
      <c r="B129" s="31">
        <v>2019</v>
      </c>
      <c r="C129" s="38">
        <v>867.24227299999995</v>
      </c>
      <c r="D129" s="38">
        <v>6830.8825390000002</v>
      </c>
      <c r="E129" s="39">
        <v>3179.1314710000001</v>
      </c>
      <c r="F129" s="38">
        <v>6997.7230239999999</v>
      </c>
      <c r="G129" s="38">
        <v>5385.9626310000003</v>
      </c>
      <c r="H129" s="38">
        <v>16179.167078</v>
      </c>
      <c r="I129" s="38">
        <v>9021.099338</v>
      </c>
      <c r="J129" s="26">
        <v>48461.208354000002</v>
      </c>
      <c r="K129" s="27">
        <v>422914.35882700002</v>
      </c>
    </row>
    <row r="130" spans="1:11">
      <c r="A130" s="30" t="s">
        <v>13</v>
      </c>
      <c r="B130" s="31"/>
      <c r="C130" s="32">
        <v>1.7895597374810766</v>
      </c>
      <c r="D130" s="32">
        <v>14.095567921257121</v>
      </c>
      <c r="E130" s="33">
        <v>6.5601572453106067</v>
      </c>
      <c r="F130" s="32">
        <v>14.439844283045836</v>
      </c>
      <c r="G130" s="32">
        <v>11.113966848817631</v>
      </c>
      <c r="H130" s="32">
        <v>33.385810274919749</v>
      </c>
      <c r="I130" s="32">
        <v>18.615093689167981</v>
      </c>
      <c r="J130" s="34">
        <v>100</v>
      </c>
      <c r="K130" s="36"/>
    </row>
    <row r="131" spans="1:11">
      <c r="A131" s="30" t="s">
        <v>14</v>
      </c>
      <c r="B131" s="40"/>
      <c r="C131" s="41">
        <v>0.20506333135753368</v>
      </c>
      <c r="D131" s="41">
        <v>1.6151928626746588</v>
      </c>
      <c r="E131" s="42">
        <v>0.75171991790907144</v>
      </c>
      <c r="F131" s="41">
        <v>1.6546430448493077</v>
      </c>
      <c r="G131" s="41">
        <v>1.2735350594239851</v>
      </c>
      <c r="H131" s="41">
        <v>3.8256367371575464</v>
      </c>
      <c r="I131" s="41">
        <v>2.1330794638945392</v>
      </c>
      <c r="J131" s="80">
        <v>11.458870417266642</v>
      </c>
      <c r="K131" s="81">
        <v>100</v>
      </c>
    </row>
    <row r="132" spans="1:11">
      <c r="A132" s="82"/>
      <c r="B132" s="7"/>
      <c r="C132" s="49"/>
      <c r="D132" s="49"/>
      <c r="E132" s="50"/>
      <c r="F132" s="49"/>
      <c r="G132" s="49"/>
      <c r="H132" s="49"/>
      <c r="I132" s="49"/>
      <c r="J132" s="51"/>
      <c r="K132" s="52"/>
    </row>
    <row r="133" spans="1:11">
      <c r="A133" s="14" t="s">
        <v>48</v>
      </c>
      <c r="B133" s="31">
        <v>2019</v>
      </c>
      <c r="C133" s="38">
        <v>3172.789436</v>
      </c>
      <c r="D133" s="38">
        <v>3379.9857979999997</v>
      </c>
      <c r="E133" s="39">
        <v>-1530.2404920000001</v>
      </c>
      <c r="F133" s="38">
        <v>6542.6966640000001</v>
      </c>
      <c r="G133" s="38">
        <v>-523.57533899999999</v>
      </c>
      <c r="H133" s="38">
        <v>-4460.994576000001</v>
      </c>
      <c r="I133" s="38">
        <v>9428.9598790000018</v>
      </c>
      <c r="J133" s="26">
        <v>16009.621370000001</v>
      </c>
      <c r="K133" s="27">
        <v>52934.005189999996</v>
      </c>
    </row>
    <row r="134" spans="1:11">
      <c r="A134" s="30" t="s">
        <v>13</v>
      </c>
      <c r="B134" s="31"/>
      <c r="C134" s="32">
        <v>19.818016695544124</v>
      </c>
      <c r="D134" s="32">
        <v>21.112215710070849</v>
      </c>
      <c r="E134" s="33">
        <v>-9.5582553555418652</v>
      </c>
      <c r="F134" s="32">
        <v>40.867279199120745</v>
      </c>
      <c r="G134" s="32">
        <v>-3.2703792731857715</v>
      </c>
      <c r="H134" s="32">
        <v>-27.864460207405894</v>
      </c>
      <c r="I134" s="32">
        <v>58.895583231397822</v>
      </c>
      <c r="J134" s="34">
        <v>100</v>
      </c>
      <c r="K134" s="36"/>
    </row>
    <row r="135" spans="1:11">
      <c r="A135" s="30" t="s">
        <v>14</v>
      </c>
      <c r="B135" s="110"/>
      <c r="C135" s="41">
        <v>5.9938586256824298</v>
      </c>
      <c r="D135" s="41">
        <v>6.3852825529977615</v>
      </c>
      <c r="E135" s="42">
        <v>-2.8908458494825644</v>
      </c>
      <c r="F135" s="41">
        <v>12.360101300696609</v>
      </c>
      <c r="G135" s="41">
        <v>-0.98910962267202662</v>
      </c>
      <c r="H135" s="41">
        <v>-8.4274646514803067</v>
      </c>
      <c r="I135" s="41">
        <v>17.812670409420047</v>
      </c>
      <c r="J135" s="80">
        <v>30.244492765161951</v>
      </c>
      <c r="K135" s="81">
        <v>100</v>
      </c>
    </row>
    <row r="136" spans="1:11">
      <c r="A136" s="30"/>
      <c r="B136" s="110"/>
      <c r="C136" s="111"/>
      <c r="D136" s="111"/>
      <c r="E136" s="112"/>
      <c r="F136" s="111"/>
      <c r="G136" s="111"/>
      <c r="H136" s="111"/>
      <c r="I136" s="111"/>
      <c r="J136" s="113"/>
      <c r="K136" s="114"/>
    </row>
    <row r="137" spans="1:11">
      <c r="A137" s="20" t="s">
        <v>49</v>
      </c>
      <c r="B137" s="21"/>
      <c r="C137" s="45"/>
      <c r="D137" s="45"/>
      <c r="E137" s="46"/>
      <c r="F137" s="45"/>
      <c r="G137" s="45"/>
      <c r="H137" s="45"/>
      <c r="I137" s="45"/>
      <c r="J137" s="47"/>
      <c r="K137" s="48"/>
    </row>
    <row r="138" spans="1:11">
      <c r="A138" s="82"/>
      <c r="B138" s="7"/>
      <c r="C138" s="49"/>
      <c r="D138" s="49"/>
      <c r="E138" s="50"/>
      <c r="F138" s="49"/>
      <c r="G138" s="49"/>
      <c r="H138" s="49"/>
      <c r="I138" s="49"/>
      <c r="J138" s="51"/>
      <c r="K138" s="52"/>
    </row>
    <row r="139" spans="1:11">
      <c r="A139" s="14" t="s">
        <v>50</v>
      </c>
      <c r="B139" s="31">
        <v>2019</v>
      </c>
      <c r="C139" s="38">
        <v>2331.7600000000002</v>
      </c>
      <c r="D139" s="38">
        <v>10789.98</v>
      </c>
      <c r="E139" s="39">
        <v>2391.33</v>
      </c>
      <c r="F139" s="38">
        <v>9213.11</v>
      </c>
      <c r="G139" s="38">
        <v>11912.19</v>
      </c>
      <c r="H139" s="38">
        <v>11497.36</v>
      </c>
      <c r="I139" s="38">
        <v>9330.26</v>
      </c>
      <c r="J139" s="26">
        <v>57465.99</v>
      </c>
      <c r="K139" s="27">
        <v>603541.34</v>
      </c>
    </row>
    <row r="140" spans="1:11">
      <c r="A140" s="30" t="s">
        <v>13</v>
      </c>
      <c r="B140" s="31"/>
      <c r="C140" s="32">
        <v>4.0576347853747929</v>
      </c>
      <c r="D140" s="32">
        <v>18.776288375089337</v>
      </c>
      <c r="E140" s="33">
        <v>4.1612960987881706</v>
      </c>
      <c r="F140" s="32">
        <v>16.032282746716799</v>
      </c>
      <c r="G140" s="32">
        <v>20.729112993615878</v>
      </c>
      <c r="H140" s="32">
        <v>20.007242544677297</v>
      </c>
      <c r="I140" s="32">
        <v>16.236142455737735</v>
      </c>
      <c r="J140" s="34">
        <v>100</v>
      </c>
      <c r="K140" s="36"/>
    </row>
    <row r="141" spans="1:11">
      <c r="A141" s="30" t="s">
        <v>14</v>
      </c>
      <c r="B141" s="40"/>
      <c r="C141" s="41">
        <v>0.38634636030068797</v>
      </c>
      <c r="D141" s="41">
        <v>1.7877781164087285</v>
      </c>
      <c r="E141" s="42">
        <v>0.39621643813164475</v>
      </c>
      <c r="F141" s="41">
        <v>1.5265085238403058</v>
      </c>
      <c r="G141" s="41">
        <v>1.9737156695844564</v>
      </c>
      <c r="H141" s="41">
        <v>1.9049830124312612</v>
      </c>
      <c r="I141" s="41">
        <v>1.5459189589233442</v>
      </c>
      <c r="J141" s="80">
        <v>9.5214670796204288</v>
      </c>
      <c r="K141" s="81">
        <v>100</v>
      </c>
    </row>
    <row r="142" spans="1:11">
      <c r="A142" s="30"/>
      <c r="B142" s="40"/>
      <c r="C142" s="41"/>
      <c r="D142" s="41"/>
      <c r="E142" s="42"/>
      <c r="F142" s="41"/>
      <c r="G142" s="41"/>
      <c r="H142" s="41"/>
      <c r="I142" s="41"/>
      <c r="J142" s="43"/>
      <c r="K142" s="44"/>
    </row>
    <row r="143" spans="1:11">
      <c r="A143" s="20" t="s">
        <v>51</v>
      </c>
      <c r="B143" s="21"/>
      <c r="C143" s="45"/>
      <c r="D143" s="45"/>
      <c r="E143" s="46"/>
      <c r="F143" s="45"/>
      <c r="G143" s="45"/>
      <c r="H143" s="45"/>
      <c r="I143" s="45"/>
      <c r="J143" s="47"/>
      <c r="K143" s="48"/>
    </row>
    <row r="144" spans="1:11">
      <c r="A144" s="30"/>
      <c r="B144" s="115"/>
      <c r="C144" s="97"/>
      <c r="D144" s="97"/>
      <c r="E144" s="98"/>
      <c r="F144" s="97"/>
      <c r="G144" s="97"/>
      <c r="H144" s="97"/>
      <c r="I144" s="97"/>
      <c r="J144" s="116"/>
      <c r="K144" s="117"/>
    </row>
    <row r="145" spans="1:11">
      <c r="A145" s="118" t="s">
        <v>52</v>
      </c>
      <c r="B145" s="118"/>
      <c r="C145" s="119"/>
      <c r="D145" s="118"/>
      <c r="E145" s="118"/>
      <c r="F145" s="118"/>
      <c r="G145" s="118"/>
      <c r="H145" s="118"/>
      <c r="I145" s="118"/>
      <c r="J145" s="118"/>
      <c r="K145" s="118"/>
    </row>
    <row r="146" spans="1:11">
      <c r="A146" s="120"/>
      <c r="B146" s="31"/>
      <c r="C146" s="38"/>
      <c r="D146" s="38"/>
      <c r="E146" s="39"/>
      <c r="F146" s="38"/>
      <c r="G146" s="38"/>
      <c r="H146" s="38"/>
      <c r="I146" s="38"/>
      <c r="J146" s="26"/>
      <c r="K146" s="27"/>
    </row>
    <row r="147" spans="1:11">
      <c r="A147" s="121" t="s">
        <v>53</v>
      </c>
      <c r="B147" s="31">
        <v>2019</v>
      </c>
      <c r="C147" s="97">
        <v>3.2985449999999998</v>
      </c>
      <c r="D147" s="122">
        <v>22.915486000000001</v>
      </c>
      <c r="E147" s="123">
        <v>4.0951810000000002</v>
      </c>
      <c r="F147" s="124">
        <v>22.827612000000002</v>
      </c>
      <c r="G147" s="124">
        <v>19.014707999999999</v>
      </c>
      <c r="H147" s="124">
        <v>24.746459999999999</v>
      </c>
      <c r="I147" s="97">
        <v>21.963661000000002</v>
      </c>
      <c r="J147" s="99">
        <v>118.86165200000001</v>
      </c>
      <c r="K147" s="100">
        <v>1253.9340119999999</v>
      </c>
    </row>
    <row r="148" spans="1:11">
      <c r="A148" s="30" t="s">
        <v>13</v>
      </c>
      <c r="B148" s="31"/>
      <c r="C148" s="125">
        <v>2.7751128681940243</v>
      </c>
      <c r="D148" s="125">
        <v>19.279124607825576</v>
      </c>
      <c r="E148" s="126">
        <v>3.4453340762923266</v>
      </c>
      <c r="F148" s="125">
        <v>19.205194960608491</v>
      </c>
      <c r="G148" s="125">
        <v>15.997344543049088</v>
      </c>
      <c r="H148" s="125">
        <v>20.819549100663686</v>
      </c>
      <c r="I148" s="125">
        <v>18.478340684681044</v>
      </c>
      <c r="J148" s="34">
        <v>100</v>
      </c>
      <c r="K148" s="36"/>
    </row>
    <row r="149" spans="1:11">
      <c r="A149" s="30" t="s">
        <v>14</v>
      </c>
      <c r="B149" s="31"/>
      <c r="C149" s="125">
        <v>0.26305570854872068</v>
      </c>
      <c r="D149" s="125">
        <v>1.8274873941293175</v>
      </c>
      <c r="E149" s="126">
        <v>0.32658664338072046</v>
      </c>
      <c r="F149" s="125">
        <v>1.8204795293486307</v>
      </c>
      <c r="G149" s="125">
        <v>1.5164041981501017</v>
      </c>
      <c r="H149" s="125">
        <v>1.9735057637147815</v>
      </c>
      <c r="I149" s="125">
        <v>1.7515802896970947</v>
      </c>
      <c r="J149" s="34">
        <v>9.4790994472203547</v>
      </c>
      <c r="K149" s="36">
        <v>100</v>
      </c>
    </row>
    <row r="150" spans="1:11">
      <c r="A150" s="121"/>
      <c r="B150" s="31"/>
      <c r="C150" s="7"/>
      <c r="D150" s="38"/>
      <c r="E150" s="39"/>
      <c r="F150" s="38"/>
      <c r="G150" s="38"/>
      <c r="H150" s="38"/>
      <c r="I150" s="38"/>
      <c r="J150" s="99"/>
      <c r="K150" s="100"/>
    </row>
    <row r="151" spans="1:11">
      <c r="A151" s="121" t="s">
        <v>54</v>
      </c>
      <c r="B151" s="31">
        <v>2019</v>
      </c>
      <c r="C151" s="97">
        <v>5.1472879999999996</v>
      </c>
      <c r="D151" s="122">
        <v>25.079357000000002</v>
      </c>
      <c r="E151" s="123">
        <v>5.3450410000000002</v>
      </c>
      <c r="F151" s="124">
        <v>24.965475000000001</v>
      </c>
      <c r="G151" s="124">
        <v>19.887146999999999</v>
      </c>
      <c r="H151" s="124">
        <v>25.16208</v>
      </c>
      <c r="I151" s="105">
        <v>24.14012</v>
      </c>
      <c r="J151" s="99">
        <v>129.726506</v>
      </c>
      <c r="K151" s="100">
        <v>1401.584924</v>
      </c>
    </row>
    <row r="152" spans="1:11">
      <c r="A152" s="30" t="s">
        <v>13</v>
      </c>
      <c r="B152" s="31"/>
      <c r="C152" s="125">
        <v>3.9677997648375727</v>
      </c>
      <c r="D152" s="125">
        <v>19.332484758357708</v>
      </c>
      <c r="E152" s="126">
        <v>4.1202381570347697</v>
      </c>
      <c r="F152" s="125">
        <v>19.244698535239976</v>
      </c>
      <c r="G152" s="125">
        <v>15.330056758022911</v>
      </c>
      <c r="H152" s="125">
        <v>19.396251988780151</v>
      </c>
      <c r="I152" s="125">
        <v>18.608471579431885</v>
      </c>
      <c r="J152" s="34">
        <v>100</v>
      </c>
      <c r="K152" s="36"/>
    </row>
    <row r="153" spans="1:11">
      <c r="A153" s="30" t="s">
        <v>14</v>
      </c>
      <c r="B153" s="31"/>
      <c r="C153" s="125">
        <v>0.3672476716794365</v>
      </c>
      <c r="D153" s="125">
        <v>1.7893569323238527</v>
      </c>
      <c r="E153" s="126">
        <v>0.38135691305423886</v>
      </c>
      <c r="F153" s="125">
        <v>1.7812317022325508</v>
      </c>
      <c r="G153" s="125">
        <v>1.4189041747997568</v>
      </c>
      <c r="H153" s="125">
        <v>1.7952590363336414</v>
      </c>
      <c r="I153" s="125">
        <v>1.7223444392585374</v>
      </c>
      <c r="J153" s="34">
        <v>9.2557007269864151</v>
      </c>
      <c r="K153" s="36">
        <v>100</v>
      </c>
    </row>
    <row r="154" spans="1:11">
      <c r="A154" s="120"/>
      <c r="B154" s="31"/>
      <c r="C154" s="38"/>
      <c r="D154" s="38"/>
      <c r="E154" s="39"/>
      <c r="F154" s="38"/>
      <c r="G154" s="38"/>
      <c r="H154" s="38"/>
      <c r="I154" s="38"/>
      <c r="J154" s="127"/>
      <c r="K154" s="128"/>
    </row>
    <row r="155" spans="1:11">
      <c r="A155" s="118" t="s">
        <v>55</v>
      </c>
      <c r="B155" s="118"/>
      <c r="C155" s="119"/>
      <c r="D155" s="118"/>
      <c r="E155" s="118"/>
      <c r="F155" s="118"/>
      <c r="G155" s="118"/>
      <c r="H155" s="118"/>
      <c r="I155" s="118"/>
      <c r="J155" s="118"/>
      <c r="K155" s="129"/>
    </row>
    <row r="156" spans="1:11">
      <c r="A156" s="120"/>
      <c r="B156" s="31"/>
      <c r="C156" s="38"/>
      <c r="D156" s="38"/>
      <c r="E156" s="39"/>
      <c r="F156" s="38"/>
      <c r="G156" s="38"/>
      <c r="H156" s="38"/>
      <c r="I156" s="38"/>
      <c r="J156" s="99"/>
      <c r="K156" s="128"/>
    </row>
    <row r="157" spans="1:11">
      <c r="A157" s="121" t="s">
        <v>53</v>
      </c>
      <c r="B157" s="31">
        <v>2019</v>
      </c>
      <c r="C157" s="97">
        <v>1.721452</v>
      </c>
      <c r="D157" s="122">
        <v>13.164714999999999</v>
      </c>
      <c r="E157" s="123">
        <v>2.2603110000000002</v>
      </c>
      <c r="F157" s="97">
        <v>14.406572000000001</v>
      </c>
      <c r="G157" s="124">
        <v>10.382604000000001</v>
      </c>
      <c r="H157" s="124">
        <v>15.791413</v>
      </c>
      <c r="I157" s="105">
        <v>14.053221000000001</v>
      </c>
      <c r="J157" s="99">
        <v>71.735032000000004</v>
      </c>
      <c r="K157" s="100">
        <v>708.17814199999998</v>
      </c>
    </row>
    <row r="158" spans="1:11">
      <c r="A158" s="30" t="s">
        <v>13</v>
      </c>
      <c r="B158" s="31"/>
      <c r="C158" s="125">
        <v>2.3997368538150226</v>
      </c>
      <c r="D158" s="125">
        <v>18.35186328487314</v>
      </c>
      <c r="E158" s="126">
        <v>3.1509165563625876</v>
      </c>
      <c r="F158" s="125">
        <v>20.08303558016117</v>
      </c>
      <c r="G158" s="125">
        <v>14.473547596661001</v>
      </c>
      <c r="H158" s="125">
        <v>22.013530292981535</v>
      </c>
      <c r="I158" s="125">
        <v>19.590457560540294</v>
      </c>
      <c r="J158" s="34">
        <v>100</v>
      </c>
      <c r="K158" s="36"/>
    </row>
    <row r="159" spans="1:11">
      <c r="A159" s="30" t="s">
        <v>14</v>
      </c>
      <c r="B159" s="31"/>
      <c r="C159" s="125">
        <v>0.24308177531974715</v>
      </c>
      <c r="D159" s="125">
        <v>1.8589552852931741</v>
      </c>
      <c r="E159" s="126">
        <v>0.31917265811347229</v>
      </c>
      <c r="F159" s="125">
        <v>2.0343146936607939</v>
      </c>
      <c r="G159" s="125">
        <v>1.4661006015630458</v>
      </c>
      <c r="H159" s="125">
        <v>2.229864502087386</v>
      </c>
      <c r="I159" s="125">
        <v>1.9844189147537965</v>
      </c>
      <c r="J159" s="34">
        <v>10.129517948324365</v>
      </c>
      <c r="K159" s="36">
        <v>100</v>
      </c>
    </row>
    <row r="160" spans="1:11">
      <c r="A160" s="121"/>
      <c r="B160" s="31"/>
      <c r="C160" s="32"/>
      <c r="D160" s="32"/>
      <c r="E160" s="33"/>
      <c r="F160" s="32"/>
      <c r="G160" s="32"/>
      <c r="H160" s="32"/>
      <c r="I160" s="32"/>
      <c r="J160" s="130"/>
      <c r="K160" s="96"/>
    </row>
    <row r="161" spans="1:11">
      <c r="A161" s="121" t="s">
        <v>56</v>
      </c>
      <c r="B161" s="31">
        <v>2019</v>
      </c>
      <c r="C161" s="97">
        <v>2.4187499999999997</v>
      </c>
      <c r="D161" s="105">
        <v>3.3690000000000002</v>
      </c>
      <c r="E161" s="123">
        <v>2.7619999999999996</v>
      </c>
      <c r="F161" s="124">
        <v>1.5670000000000002</v>
      </c>
      <c r="G161" s="124">
        <v>1.5840000000000001</v>
      </c>
      <c r="H161" s="124">
        <v>1.3310000000000002</v>
      </c>
      <c r="I161" s="105">
        <v>1.903</v>
      </c>
      <c r="J161" s="99">
        <v>1.94</v>
      </c>
      <c r="K161" s="100">
        <v>2.0049999999999999</v>
      </c>
    </row>
    <row r="162" spans="1:11">
      <c r="A162" s="131"/>
      <c r="B162" s="40"/>
      <c r="C162" s="41"/>
      <c r="D162" s="41"/>
      <c r="E162" s="42"/>
      <c r="F162" s="41"/>
      <c r="G162" s="41"/>
      <c r="H162" s="41"/>
      <c r="I162" s="41"/>
      <c r="J162" s="132"/>
      <c r="K162" s="96"/>
    </row>
    <row r="163" spans="1:11">
      <c r="A163" s="118" t="s">
        <v>57</v>
      </c>
      <c r="B163" s="118"/>
      <c r="C163" s="119"/>
      <c r="D163" s="118"/>
      <c r="E163" s="118"/>
      <c r="F163" s="118"/>
      <c r="G163" s="118"/>
      <c r="H163" s="118"/>
      <c r="I163" s="118"/>
      <c r="J163" s="118"/>
      <c r="K163" s="129"/>
    </row>
    <row r="164" spans="1:11">
      <c r="A164" s="120"/>
      <c r="B164" s="31"/>
      <c r="C164" s="32"/>
      <c r="D164" s="32"/>
      <c r="E164" s="33"/>
      <c r="F164" s="32"/>
      <c r="G164" s="32"/>
      <c r="H164" s="32"/>
      <c r="I164" s="32"/>
      <c r="J164" s="130"/>
      <c r="K164" s="96"/>
    </row>
    <row r="165" spans="1:11">
      <c r="A165" s="121" t="s">
        <v>53</v>
      </c>
      <c r="B165" s="31">
        <v>2019</v>
      </c>
      <c r="C165" s="97">
        <v>1.59365</v>
      </c>
      <c r="D165" s="122">
        <v>9.7507710000000003</v>
      </c>
      <c r="E165" s="123">
        <v>1.83487</v>
      </c>
      <c r="F165" s="124">
        <v>8.4210399999999996</v>
      </c>
      <c r="G165" s="124">
        <v>8.632104</v>
      </c>
      <c r="H165" s="124">
        <v>8.9550470000000004</v>
      </c>
      <c r="I165" s="105">
        <v>7.9104400000000004</v>
      </c>
      <c r="J165" s="99">
        <v>47.126620000000003</v>
      </c>
      <c r="K165" s="100">
        <v>545.75586999999996</v>
      </c>
    </row>
    <row r="166" spans="1:11">
      <c r="A166" s="30" t="s">
        <v>13</v>
      </c>
      <c r="B166" s="40"/>
      <c r="C166" s="125">
        <v>3.3816344138408394</v>
      </c>
      <c r="D166" s="125">
        <v>20.690579973696394</v>
      </c>
      <c r="E166" s="126">
        <v>3.8934894970188823</v>
      </c>
      <c r="F166" s="125">
        <v>17.868966626505358</v>
      </c>
      <c r="G166" s="125">
        <v>18.316832397485751</v>
      </c>
      <c r="H166" s="125">
        <v>19.002099025985739</v>
      </c>
      <c r="I166" s="125">
        <v>16.785502546119368</v>
      </c>
      <c r="J166" s="34">
        <v>100</v>
      </c>
      <c r="K166" s="125"/>
    </row>
    <row r="167" spans="1:11">
      <c r="A167" s="30" t="s">
        <v>14</v>
      </c>
      <c r="B167" s="40"/>
      <c r="C167" s="125">
        <v>0.2920078532549728</v>
      </c>
      <c r="D167" s="125">
        <v>1.7866543515143503</v>
      </c>
      <c r="E167" s="126">
        <v>0.33620710300376616</v>
      </c>
      <c r="F167" s="125">
        <v>1.5430049336894902</v>
      </c>
      <c r="G167" s="125">
        <v>1.581678635907297</v>
      </c>
      <c r="H167" s="125">
        <v>1.6408521634407709</v>
      </c>
      <c r="I167" s="125">
        <v>1.4494466179539216</v>
      </c>
      <c r="J167" s="34">
        <v>8.6351100538781207</v>
      </c>
      <c r="K167" s="36">
        <v>100</v>
      </c>
    </row>
    <row r="168" spans="1:11">
      <c r="A168" s="121"/>
      <c r="B168" s="40"/>
      <c r="C168" s="41"/>
      <c r="D168" s="41"/>
      <c r="E168" s="42"/>
      <c r="F168" s="41"/>
      <c r="G168" s="41"/>
      <c r="H168" s="41"/>
      <c r="I168" s="41"/>
      <c r="J168" s="127"/>
      <c r="K168" s="96"/>
    </row>
    <row r="169" spans="1:11">
      <c r="A169" s="121" t="s">
        <v>56</v>
      </c>
      <c r="B169" s="31">
        <v>2019</v>
      </c>
      <c r="C169" s="97">
        <v>0.81050000000000011</v>
      </c>
      <c r="D169" s="105">
        <v>0.78600000000000003</v>
      </c>
      <c r="E169" s="123">
        <v>0.90699999999999992</v>
      </c>
      <c r="F169" s="124">
        <v>0.81900000000000006</v>
      </c>
      <c r="G169" s="124">
        <v>0.72399999999999998</v>
      </c>
      <c r="H169" s="124">
        <v>0.68100000000000005</v>
      </c>
      <c r="I169" s="105">
        <v>1.0570000000000002</v>
      </c>
      <c r="J169" s="99">
        <v>0.80800000000000005</v>
      </c>
      <c r="K169" s="100">
        <v>0.96199999999999997</v>
      </c>
    </row>
    <row r="170" spans="1:11">
      <c r="A170" s="6"/>
      <c r="B170" s="6"/>
      <c r="C170" s="133"/>
      <c r="D170" s="133"/>
      <c r="E170" s="134"/>
      <c r="F170" s="133"/>
      <c r="G170" s="133"/>
      <c r="H170" s="133"/>
      <c r="I170" s="133"/>
      <c r="J170" s="135"/>
      <c r="K170" s="136"/>
    </row>
    <row r="171" spans="1:11">
      <c r="A171" s="20" t="s">
        <v>58</v>
      </c>
      <c r="B171" s="21"/>
      <c r="C171" s="45"/>
      <c r="D171" s="45"/>
      <c r="E171" s="46"/>
      <c r="F171" s="45"/>
      <c r="G171" s="45"/>
      <c r="H171" s="45"/>
      <c r="I171" s="45"/>
      <c r="J171" s="47"/>
      <c r="K171" s="48"/>
    </row>
    <row r="172" spans="1:11">
      <c r="A172" s="14"/>
      <c r="B172" s="7"/>
      <c r="C172" s="49"/>
      <c r="D172" s="49"/>
      <c r="E172" s="50"/>
      <c r="F172" s="49"/>
      <c r="G172" s="49"/>
      <c r="H172" s="49"/>
      <c r="I172" s="49"/>
      <c r="J172" s="99"/>
      <c r="K172" s="137"/>
    </row>
    <row r="173" spans="1:11">
      <c r="A173" s="14" t="s">
        <v>59</v>
      </c>
      <c r="B173" s="31">
        <v>2019</v>
      </c>
      <c r="C173" s="38">
        <v>1028.261</v>
      </c>
      <c r="D173" s="38">
        <v>1884.5029999999999</v>
      </c>
      <c r="E173" s="39">
        <v>310.16300000000001</v>
      </c>
      <c r="F173" s="38">
        <v>1008.26</v>
      </c>
      <c r="G173" s="38">
        <v>9979.7800000000007</v>
      </c>
      <c r="H173" s="38">
        <v>5130.4279999999999</v>
      </c>
      <c r="I173" s="38">
        <v>853.26</v>
      </c>
      <c r="J173" s="26">
        <v>20194.654999999999</v>
      </c>
      <c r="K173" s="27">
        <v>127510.64</v>
      </c>
    </row>
    <row r="174" spans="1:11">
      <c r="A174" s="30" t="s">
        <v>13</v>
      </c>
      <c r="B174" s="31"/>
      <c r="C174" s="32">
        <v>5.0917482868610531</v>
      </c>
      <c r="D174" s="32">
        <v>9.3316919749309903</v>
      </c>
      <c r="E174" s="33">
        <v>1.535866792475534</v>
      </c>
      <c r="F174" s="32">
        <v>4.992707228719679</v>
      </c>
      <c r="G174" s="32">
        <v>49.41792766452312</v>
      </c>
      <c r="H174" s="32">
        <v>25.4048806478744</v>
      </c>
      <c r="I174" s="32">
        <v>4.2251774046152306</v>
      </c>
      <c r="J174" s="34">
        <v>100</v>
      </c>
      <c r="K174" s="138"/>
    </row>
    <row r="175" spans="1:11">
      <c r="A175" s="30" t="s">
        <v>14</v>
      </c>
      <c r="B175" s="40"/>
      <c r="C175" s="41">
        <v>0.80641191982096549</v>
      </c>
      <c r="D175" s="41">
        <v>1.477918234901809</v>
      </c>
      <c r="E175" s="42">
        <v>0.24324479902226198</v>
      </c>
      <c r="F175" s="41">
        <v>0.79072616998863787</v>
      </c>
      <c r="G175" s="41">
        <v>7.8266252918187851</v>
      </c>
      <c r="H175" s="41">
        <v>4.0235293305719431</v>
      </c>
      <c r="I175" s="41">
        <v>0.66916768671226179</v>
      </c>
      <c r="J175" s="80">
        <v>15.837623432836661</v>
      </c>
      <c r="K175" s="81">
        <v>100</v>
      </c>
    </row>
    <row r="176" spans="1:11">
      <c r="A176" s="30"/>
      <c r="B176" s="7"/>
      <c r="C176" s="49"/>
      <c r="D176" s="49"/>
      <c r="E176" s="50"/>
      <c r="F176" s="49"/>
      <c r="G176" s="49"/>
      <c r="H176" s="49"/>
      <c r="I176" s="49"/>
      <c r="J176" s="26"/>
      <c r="K176" s="52"/>
    </row>
    <row r="177" spans="1:11">
      <c r="A177" s="14" t="s">
        <v>60</v>
      </c>
      <c r="B177" s="31">
        <v>2019</v>
      </c>
      <c r="C177" s="38">
        <v>3744.7080000000001</v>
      </c>
      <c r="D177" s="38">
        <v>5535.9849999999997</v>
      </c>
      <c r="E177" s="39">
        <v>1563.501</v>
      </c>
      <c r="F177" s="38">
        <v>2225.9360000000001</v>
      </c>
      <c r="G177" s="38">
        <v>37951.807999999997</v>
      </c>
      <c r="H177" s="38">
        <v>18011.84</v>
      </c>
      <c r="I177" s="38">
        <v>2202.8510000000001</v>
      </c>
      <c r="J177" s="26">
        <v>71236.629000000001</v>
      </c>
      <c r="K177" s="27">
        <v>434062.22899999999</v>
      </c>
    </row>
    <row r="178" spans="1:11">
      <c r="A178" s="30" t="s">
        <v>13</v>
      </c>
      <c r="B178" s="31"/>
      <c r="C178" s="32">
        <v>5.256717018431627</v>
      </c>
      <c r="D178" s="32">
        <v>7.771261888318719</v>
      </c>
      <c r="E178" s="33">
        <v>2.1947992513795112</v>
      </c>
      <c r="F178" s="32">
        <v>3.1247070941551716</v>
      </c>
      <c r="G178" s="32">
        <v>53.275693323444592</v>
      </c>
      <c r="H178" s="32">
        <v>25.284520411542776</v>
      </c>
      <c r="I178" s="32">
        <v>3.0923010127275958</v>
      </c>
      <c r="J178" s="34">
        <v>100</v>
      </c>
      <c r="K178" s="35"/>
    </row>
    <row r="179" spans="1:11">
      <c r="A179" s="30" t="s">
        <v>14</v>
      </c>
      <c r="B179" s="40"/>
      <c r="C179" s="41">
        <v>0.86271224488413156</v>
      </c>
      <c r="D179" s="41">
        <v>1.2753897091561957</v>
      </c>
      <c r="E179" s="42">
        <v>0.3602020391412587</v>
      </c>
      <c r="F179" s="41">
        <v>0.51281494939749761</v>
      </c>
      <c r="G179" s="41">
        <v>8.7434025502366381</v>
      </c>
      <c r="H179" s="41">
        <v>4.1495985590582221</v>
      </c>
      <c r="I179" s="41">
        <v>0.50749658754574578</v>
      </c>
      <c r="J179" s="80">
        <v>16.411616639419691</v>
      </c>
      <c r="K179" s="81">
        <v>100</v>
      </c>
    </row>
    <row r="180" spans="1:11">
      <c r="A180" s="30"/>
      <c r="B180" s="139"/>
      <c r="C180" s="140"/>
      <c r="D180" s="140"/>
      <c r="E180" s="141"/>
      <c r="F180" s="140"/>
      <c r="G180" s="140"/>
      <c r="H180" s="140"/>
      <c r="I180" s="140"/>
      <c r="J180" s="142"/>
      <c r="K180" s="143"/>
    </row>
    <row r="181" spans="1:11">
      <c r="A181" s="20" t="s">
        <v>61</v>
      </c>
      <c r="B181" s="21"/>
      <c r="C181" s="45"/>
      <c r="D181" s="45"/>
      <c r="E181" s="46"/>
      <c r="F181" s="45"/>
      <c r="G181" s="45"/>
      <c r="H181" s="45"/>
      <c r="I181" s="45"/>
      <c r="J181" s="47"/>
      <c r="K181" s="48"/>
    </row>
    <row r="182" spans="1:11">
      <c r="A182" s="14"/>
      <c r="B182" s="7"/>
      <c r="C182" s="49"/>
      <c r="D182" s="49"/>
      <c r="E182" s="50"/>
      <c r="F182" s="49"/>
      <c r="G182" s="49"/>
      <c r="H182" s="49"/>
      <c r="I182" s="49"/>
      <c r="J182" s="51"/>
      <c r="K182" s="52"/>
    </row>
    <row r="183" spans="1:11">
      <c r="A183" s="53" t="s">
        <v>62</v>
      </c>
      <c r="B183" s="54">
        <v>2019</v>
      </c>
      <c r="C183" s="144">
        <v>0.7</v>
      </c>
      <c r="D183" s="144">
        <v>0.5</v>
      </c>
      <c r="E183" s="145">
        <v>0.5</v>
      </c>
      <c r="F183" s="144">
        <v>0.5</v>
      </c>
      <c r="G183" s="144">
        <v>0.3</v>
      </c>
      <c r="H183" s="144">
        <v>0.9</v>
      </c>
      <c r="I183" s="144">
        <v>0.5</v>
      </c>
      <c r="J183" s="146">
        <v>0.5</v>
      </c>
      <c r="K183" s="147">
        <v>0.6</v>
      </c>
    </row>
    <row r="184" spans="1:11">
      <c r="A184" s="59"/>
      <c r="B184" s="148"/>
      <c r="C184" s="149"/>
      <c r="D184" s="149"/>
      <c r="E184" s="150"/>
      <c r="F184" s="149"/>
      <c r="G184" s="149"/>
      <c r="H184" s="149"/>
      <c r="I184" s="149"/>
      <c r="J184" s="151"/>
      <c r="K184" s="152"/>
    </row>
    <row r="185" spans="1:11">
      <c r="A185" s="53" t="s">
        <v>63</v>
      </c>
      <c r="B185" s="54">
        <v>2019</v>
      </c>
      <c r="C185" s="55">
        <v>6815</v>
      </c>
      <c r="D185" s="55">
        <v>30372</v>
      </c>
      <c r="E185" s="56">
        <v>6038</v>
      </c>
      <c r="F185" s="55">
        <v>22901</v>
      </c>
      <c r="G185" s="55">
        <v>21355</v>
      </c>
      <c r="H185" s="55">
        <v>32134</v>
      </c>
      <c r="I185" s="55">
        <v>31180</v>
      </c>
      <c r="J185" s="57">
        <v>150795</v>
      </c>
      <c r="K185" s="58">
        <v>1916320</v>
      </c>
    </row>
    <row r="186" spans="1:11">
      <c r="A186" s="59" t="s">
        <v>13</v>
      </c>
      <c r="B186" s="54"/>
      <c r="C186" s="60">
        <v>4.5193806160681724</v>
      </c>
      <c r="D186" s="60">
        <v>20.141251367750922</v>
      </c>
      <c r="E186" s="61">
        <v>4.0041115421598859</v>
      </c>
      <c r="F186" s="60">
        <v>15.186843065088365</v>
      </c>
      <c r="G186" s="60">
        <v>14.161610132961968</v>
      </c>
      <c r="H186" s="60">
        <v>21.309725123512052</v>
      </c>
      <c r="I186" s="60">
        <v>20.677078152458638</v>
      </c>
      <c r="J186" s="62">
        <v>100</v>
      </c>
      <c r="K186" s="153"/>
    </row>
    <row r="187" spans="1:11">
      <c r="A187" s="30" t="s">
        <v>14</v>
      </c>
      <c r="B187" s="40"/>
      <c r="C187" s="41">
        <v>0.35562953995157381</v>
      </c>
      <c r="D187" s="41">
        <v>1.5849127494364197</v>
      </c>
      <c r="E187" s="42">
        <v>0.31508307589546636</v>
      </c>
      <c r="F187" s="41">
        <v>1.1950509309509894</v>
      </c>
      <c r="G187" s="41">
        <v>1.1143754696501629</v>
      </c>
      <c r="H187" s="41">
        <v>1.6768598146447358</v>
      </c>
      <c r="I187" s="41">
        <v>1.6270768973866578</v>
      </c>
      <c r="J187" s="80">
        <v>7.8689884779160053</v>
      </c>
      <c r="K187" s="81">
        <v>100</v>
      </c>
    </row>
    <row r="188" spans="1:11">
      <c r="A188" s="30"/>
      <c r="B188" s="40"/>
      <c r="C188" s="42"/>
      <c r="D188" s="41"/>
      <c r="E188" s="42"/>
      <c r="F188" s="41"/>
      <c r="G188" s="41"/>
      <c r="H188" s="41"/>
      <c r="I188" s="41"/>
      <c r="J188" s="43"/>
      <c r="K188" s="44"/>
    </row>
    <row r="189" spans="1:11">
      <c r="A189" s="154" t="s">
        <v>64</v>
      </c>
      <c r="B189" s="40"/>
      <c r="C189" s="42"/>
      <c r="D189" s="41"/>
      <c r="E189" s="42"/>
      <c r="F189" s="41"/>
      <c r="G189" s="41"/>
      <c r="H189" s="41"/>
      <c r="I189" s="41"/>
      <c r="J189" s="43"/>
      <c r="K189" s="44"/>
    </row>
    <row r="190" spans="1:11">
      <c r="A190" s="155" t="s">
        <v>65</v>
      </c>
      <c r="B190" s="40"/>
      <c r="C190" s="42"/>
      <c r="D190" s="41"/>
      <c r="E190" s="42"/>
      <c r="F190" s="41"/>
      <c r="G190" s="41"/>
      <c r="H190" s="41"/>
      <c r="I190" s="41"/>
      <c r="J190" s="43"/>
      <c r="K190" s="44"/>
    </row>
    <row r="191" spans="1:11" ht="12.75" customHeight="1">
      <c r="A191" s="156" t="s">
        <v>66</v>
      </c>
      <c r="B191" s="40"/>
      <c r="C191" s="42"/>
      <c r="D191" s="41"/>
      <c r="E191" s="42"/>
      <c r="F191" s="41"/>
      <c r="G191" s="41"/>
      <c r="H191" s="41"/>
      <c r="I191" s="41"/>
      <c r="J191" s="43"/>
      <c r="K191" s="44"/>
    </row>
    <row r="192" spans="1:11" ht="7.5" customHeight="1" thickBot="1">
      <c r="A192" s="157"/>
      <c r="B192" s="157"/>
      <c r="C192" s="158"/>
      <c r="D192" s="159"/>
      <c r="E192" s="158"/>
      <c r="F192" s="159"/>
      <c r="G192" s="159"/>
      <c r="H192" s="159"/>
      <c r="I192" s="159"/>
      <c r="J192" s="160"/>
      <c r="K192" s="161"/>
    </row>
    <row r="193" spans="1:11">
      <c r="A193" s="241" t="s">
        <v>67</v>
      </c>
      <c r="B193" s="241"/>
      <c r="C193" s="241"/>
      <c r="D193" s="241"/>
      <c r="E193" s="241"/>
      <c r="F193" s="241"/>
      <c r="G193" s="241"/>
      <c r="H193" s="162"/>
      <c r="I193" s="162"/>
      <c r="J193" s="163"/>
      <c r="K193" s="164"/>
    </row>
  </sheetData>
  <mergeCells count="1">
    <mergeCell ref="A2:K5"/>
  </mergeCells>
  <pageMargins left="0.7" right="0.7" top="0.75" bottom="0.75" header="0.3" footer="0.3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Tavola 1. Trim</vt:lpstr>
      <vt:lpstr>Tavola 2. Anno</vt:lpstr>
      <vt:lpstr>Tavola 3. Confronto</vt:lpstr>
      <vt:lpstr>'Tavola 1. Trim'!Area_stampa</vt:lpstr>
      <vt:lpstr>'Tavola 2. Anno'!Area_stampa</vt:lpstr>
      <vt:lpstr>'Tavola 3. Confronto'!Area_stampa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Pittarello</dc:creator>
  <cp:lastModifiedBy>EDL3078</cp:lastModifiedBy>
  <dcterms:created xsi:type="dcterms:W3CDTF">2020-09-18T09:43:26Z</dcterms:created>
  <dcterms:modified xsi:type="dcterms:W3CDTF">2021-02-18T13:34:18Z</dcterms:modified>
</cp:coreProperties>
</file>