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UBBLICAZIONI\DATI COMUNALI\anno 2025\"/>
    </mc:Choice>
  </mc:AlternateContent>
  <xr:revisionPtr revIDLastSave="0" documentId="13_ncr:1_{D3946B6B-344F-4EA4-8600-DDEFB0678F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I" sheetId="1" r:id="rId1"/>
  </sheets>
  <definedNames>
    <definedName name="_xlnm._FilterDatabase" localSheetId="0" hidden="1">DATI!$A$4:$Z$49</definedName>
    <definedName name="_xlnm.Print_Area" localSheetId="0">DATI!$A$2:$V$51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M57" i="1" l="1"/>
  <c r="L57" i="1"/>
  <c r="K57" i="1"/>
  <c r="J57" i="1"/>
  <c r="I57" i="1"/>
  <c r="H57" i="1"/>
  <c r="G57" i="1"/>
  <c r="F57" i="1"/>
  <c r="N56" i="1"/>
  <c r="N54" i="1"/>
  <c r="F55" i="1"/>
  <c r="G55" i="1"/>
  <c r="H55" i="1"/>
  <c r="I55" i="1"/>
  <c r="J55" i="1"/>
  <c r="K55" i="1"/>
  <c r="L55" i="1"/>
  <c r="M55" i="1"/>
  <c r="D55" i="1"/>
  <c r="F51" i="1"/>
  <c r="M51" i="1"/>
  <c r="L51" i="1"/>
  <c r="K51" i="1"/>
  <c r="J51" i="1"/>
  <c r="I51" i="1"/>
  <c r="H51" i="1"/>
  <c r="G51" i="1"/>
  <c r="D51" i="1"/>
  <c r="N51" i="1" l="1"/>
  <c r="E51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" i="1"/>
  <c r="E5" i="1" l="1"/>
  <c r="E49" i="1" l="1"/>
  <c r="E37" i="1"/>
  <c r="E41" i="1"/>
  <c r="E21" i="1"/>
  <c r="E38" i="1"/>
  <c r="E40" i="1"/>
  <c r="E46" i="1"/>
  <c r="E24" i="1"/>
  <c r="E25" i="1"/>
  <c r="E26" i="1"/>
  <c r="E27" i="1"/>
  <c r="E28" i="1"/>
  <c r="E30" i="1"/>
  <c r="E32" i="1"/>
  <c r="E48" i="1"/>
  <c r="E47" i="1"/>
  <c r="E23" i="1"/>
  <c r="E20" i="1"/>
  <c r="E18" i="1"/>
  <c r="E16" i="1"/>
  <c r="E14" i="1"/>
  <c r="E12" i="1"/>
  <c r="E10" i="1"/>
  <c r="E8" i="1"/>
  <c r="E6" i="1"/>
  <c r="E44" i="1"/>
  <c r="E42" i="1"/>
  <c r="E36" i="1"/>
  <c r="E34" i="1"/>
  <c r="E22" i="1"/>
  <c r="E19" i="1"/>
  <c r="E17" i="1"/>
  <c r="E15" i="1"/>
  <c r="E13" i="1"/>
  <c r="E11" i="1"/>
  <c r="E9" i="1"/>
  <c r="E7" i="1"/>
  <c r="E45" i="1"/>
  <c r="E43" i="1"/>
  <c r="E39" i="1"/>
  <c r="E35" i="1"/>
  <c r="E33" i="1"/>
  <c r="E31" i="1"/>
  <c r="E29" i="1"/>
</calcChain>
</file>

<file path=xl/sharedStrings.xml><?xml version="1.0" encoding="utf-8"?>
<sst xmlns="http://schemas.openxmlformats.org/spreadsheetml/2006/main" count="142" uniqueCount="90">
  <si>
    <t>ANNONE VENETO</t>
  </si>
  <si>
    <t>CAMPAGNA LUPIA</t>
  </si>
  <si>
    <t>CAMPOLONGO MAGGIORE</t>
  </si>
  <si>
    <t>CAMPONOGARA</t>
  </si>
  <si>
    <t>CAORLE</t>
  </si>
  <si>
    <t>CAVARZERE</t>
  </si>
  <si>
    <t>CEGGIA</t>
  </si>
  <si>
    <t>CHIOGGIA</t>
  </si>
  <si>
    <t>CINTO CAOMAGGIORE</t>
  </si>
  <si>
    <t>CONA</t>
  </si>
  <si>
    <t>CONCORDIA SAGITTARIA</t>
  </si>
  <si>
    <t>DOLO</t>
  </si>
  <si>
    <t>ERACLEA</t>
  </si>
  <si>
    <t>FIESSO D'ARTICO</t>
  </si>
  <si>
    <t>FOSSALTA DI PIAVE</t>
  </si>
  <si>
    <t>FOSSALTA DI PORTOGRUARO</t>
  </si>
  <si>
    <t>FOSSO'</t>
  </si>
  <si>
    <t>GRUARO</t>
  </si>
  <si>
    <t>JESOLO</t>
  </si>
  <si>
    <t>MARCON</t>
  </si>
  <si>
    <t>MARTELLAGO</t>
  </si>
  <si>
    <t>MEOLO</t>
  </si>
  <si>
    <t>MIRA</t>
  </si>
  <si>
    <t>MIRANO</t>
  </si>
  <si>
    <t>MUSILE DI PIAVE</t>
  </si>
  <si>
    <t>NOALE</t>
  </si>
  <si>
    <t>NOVENTA DI PIAVE</t>
  </si>
  <si>
    <t>PIANIGA</t>
  </si>
  <si>
    <t>PORTOGRUARO</t>
  </si>
  <si>
    <t>PRAMAGGIORE</t>
  </si>
  <si>
    <t>QUARTO D'ALTINO</t>
  </si>
  <si>
    <t>SALZANO</t>
  </si>
  <si>
    <t>SAN DONA' DI PIAVE</t>
  </si>
  <si>
    <t>SANTA MARIA DI SALA</t>
  </si>
  <si>
    <t>SCORZE'</t>
  </si>
  <si>
    <t>SPINEA</t>
  </si>
  <si>
    <t>STRA</t>
  </si>
  <si>
    <t>TEGLIO VENETO</t>
  </si>
  <si>
    <t>TORRE DI MOSTO</t>
  </si>
  <si>
    <t>VIGONOVO</t>
  </si>
  <si>
    <t>CODICE COMUNE</t>
  </si>
  <si>
    <t>DENOMINAZIONE</t>
  </si>
  <si>
    <t>di cui stranieri</t>
  </si>
  <si>
    <t>PROVINCIA DI VENEZIA</t>
  </si>
  <si>
    <t>DENSITA' (abitanti per kmq)</t>
  </si>
  <si>
    <t>Maschi</t>
  </si>
  <si>
    <t>Femmine</t>
  </si>
  <si>
    <t>TOT</t>
  </si>
  <si>
    <t>(*) Gli addetti (dipendendenti e indipendenti)  si riferiscono alle localizzazoni di impresa (sedi o Ul) presenti nel Comune calcolati a partire dalla fornitura dati INPS del trimestre precedente.</t>
  </si>
  <si>
    <t xml:space="preserve">SUPERFICIE (KMQ) </t>
  </si>
  <si>
    <t>Totale</t>
  </si>
  <si>
    <t>Fonte</t>
  </si>
  <si>
    <t>REGIONE DEL VENETO</t>
  </si>
  <si>
    <t>ISTAT
http://dati.istat.it/
Caratteristiche del territorio</t>
  </si>
  <si>
    <t>STOCKVIEW-Infocamere
Database RI Camera di Commercio</t>
  </si>
  <si>
    <t>ISTAT
http://dati.istat.it/
Popolazione e Famiglie</t>
  </si>
  <si>
    <t>SEDI IMPRESE GIOVANILI (Attive)</t>
  </si>
  <si>
    <t>ADDETTI ALLE LOCALIZZAZIONI DI IMPRESE *</t>
  </si>
  <si>
    <t>SAN MICHELE AL TAGLIAMENTO</t>
  </si>
  <si>
    <t>SAN STINO DI LIVENZA</t>
  </si>
  <si>
    <t>VENEZIA</t>
  </si>
  <si>
    <t>CAVALLINO TREPORTI</t>
  </si>
  <si>
    <t>IMPRESE FEMMINILI (Attive)</t>
  </si>
  <si>
    <t>IMPRESE STRANIERE (Attive)</t>
  </si>
  <si>
    <t>BANCHE</t>
  </si>
  <si>
    <t>Comprensorio</t>
  </si>
  <si>
    <t>PORTOGRUARESE</t>
  </si>
  <si>
    <t>DOLESE</t>
  </si>
  <si>
    <t>COMPRENSORIO SUD</t>
  </si>
  <si>
    <t>SANDONATESE</t>
  </si>
  <si>
    <t>TERRAFERMA VENEZIANA</t>
  </si>
  <si>
    <t>MIRANESE</t>
  </si>
  <si>
    <t>VENEZIANO</t>
  </si>
  <si>
    <t>TURISMO - ultimi dati disponibili a livello comunale</t>
  </si>
  <si>
    <t>Localizzazioni Registrate</t>
  </si>
  <si>
    <t>Localizzazioni Attive</t>
  </si>
  <si>
    <t>Sedi d'impresa Registrate</t>
  </si>
  <si>
    <t>Sedi d'impresa Attive</t>
  </si>
  <si>
    <t>TERRITORIO</t>
  </si>
  <si>
    <t>LOCALIZZAZIONI ATTIVE PER KMQ</t>
  </si>
  <si>
    <t>LOCALIZZAZIONI ATTIVE OGNI 1000 ABITANTI</t>
  </si>
  <si>
    <t>BANCA D'ITALIA
https://infostat.bancaditalia.it/GIAVAInquiry-public/ng/area-download</t>
  </si>
  <si>
    <t>nd</t>
  </si>
  <si>
    <t>sandonatese</t>
  </si>
  <si>
    <t>IN % su provincia</t>
  </si>
  <si>
    <t>POPOLAZIONE AL 1/01/2025</t>
  </si>
  <si>
    <t>TESSUTO IMPRENDITORIALE E INDICATORI ECONOMICI (dati al 31/12/2025)</t>
  </si>
  <si>
    <t>N. FILIALI 
BANCARIE
(dati al 31/12/2025)</t>
  </si>
  <si>
    <t>ARRIVI 2025</t>
  </si>
  <si>
    <t>PRESENZE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</si>
</sst>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sz val="10"/>
      <color indexed="40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0" fillId="0" borderId="0" xfId="0" applyFont="1" applyFill="1" applyBorder="1"/>
    <xf numFmtId="0" fontId="4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/>
    <xf numFmtId="0" fontId="3" fillId="6" borderId="0" xfId="0" applyFont="1" applyFill="1" applyBorder="1"/>
    <xf numFmtId="0" fontId="7" fillId="0" borderId="0" xfId="0" applyFont="1" applyFill="1" applyBorder="1"/>
    <xf numFmtId="0" fontId="0" fillId="0" borderId="0" xfId="0" applyBorder="1"/>
    <xf numFmtId="0" fontId="0" fillId="2" borderId="0" xfId="0" applyFill="1" applyBorder="1"/>
    <xf numFmtId="0" fontId="5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11" fillId="5" borderId="2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left" vertical="center"/>
    </xf>
    <xf numFmtId="0" fontId="4" fillId="9" borderId="7" xfId="0" applyFont="1" applyFill="1" applyBorder="1" applyAlignment="1">
      <alignment horizontal="center"/>
    </xf>
    <xf numFmtId="43" fontId="4" fillId="10" borderId="1" xfId="1" applyNumberFormat="1" applyFont="1" applyFill="1" applyBorder="1" applyAlignment="1">
      <alignment horizontal="center" vertical="center" wrapText="1"/>
    </xf>
    <xf numFmtId="43" fontId="3" fillId="0" borderId="0" xfId="1" applyNumberFormat="1" applyFont="1" applyBorder="1" applyAlignment="1">
      <alignment horizontal="left" indent="3"/>
    </xf>
    <xf numFmtId="43" fontId="4" fillId="10" borderId="1" xfId="1" applyNumberFormat="1" applyFont="1" applyFill="1" applyBorder="1" applyAlignment="1">
      <alignment horizontal="left" vertical="center" wrapText="1" indent="3"/>
    </xf>
    <xf numFmtId="43" fontId="3" fillId="0" borderId="0" xfId="1" applyNumberFormat="1" applyFont="1" applyFill="1" applyBorder="1" applyAlignment="1">
      <alignment horizontal="left" indent="3"/>
    </xf>
    <xf numFmtId="43" fontId="0" fillId="0" borderId="0" xfId="1" applyNumberFormat="1" applyFont="1" applyBorder="1" applyAlignment="1">
      <alignment horizontal="left" indent="3"/>
    </xf>
    <xf numFmtId="43" fontId="0" fillId="2" borderId="0" xfId="1" applyNumberFormat="1" applyFont="1" applyFill="1" applyBorder="1" applyAlignment="1">
      <alignment horizontal="left" indent="3"/>
    </xf>
    <xf numFmtId="43" fontId="10" fillId="10" borderId="0" xfId="1" applyNumberFormat="1" applyFont="1" applyFill="1" applyBorder="1" applyAlignment="1">
      <alignment horizontal="right" vertical="center" wrapText="1" indent="1"/>
    </xf>
    <xf numFmtId="43" fontId="3" fillId="10" borderId="0" xfId="1" applyNumberFormat="1" applyFont="1" applyFill="1" applyBorder="1" applyAlignment="1">
      <alignment horizontal="right" vertical="center" wrapText="1" indent="1"/>
    </xf>
    <xf numFmtId="43" fontId="3" fillId="10" borderId="0" xfId="1" applyNumberFormat="1" applyFont="1" applyFill="1" applyBorder="1" applyAlignment="1">
      <alignment horizontal="right" vertical="center" indent="1"/>
    </xf>
    <xf numFmtId="43" fontId="4" fillId="10" borderId="6" xfId="1" applyNumberFormat="1" applyFont="1" applyFill="1" applyBorder="1" applyAlignment="1">
      <alignment horizontal="right" vertical="center" indent="1"/>
    </xf>
    <xf numFmtId="43" fontId="4" fillId="10" borderId="6" xfId="1" applyNumberFormat="1" applyFont="1" applyFill="1" applyBorder="1" applyAlignment="1">
      <alignment horizontal="right" vertical="center" wrapText="1" indent="1"/>
    </xf>
    <xf numFmtId="3" fontId="10" fillId="4" borderId="0" xfId="0" applyNumberFormat="1" applyFont="1" applyFill="1" applyBorder="1" applyAlignment="1">
      <alignment horizontal="right" vertical="center" wrapText="1" indent="1"/>
    </xf>
    <xf numFmtId="3" fontId="11" fillId="4" borderId="6" xfId="0" applyNumberFormat="1" applyFont="1" applyFill="1" applyBorder="1" applyAlignment="1">
      <alignment horizontal="right" vertical="center" wrapText="1" indent="1"/>
    </xf>
    <xf numFmtId="3" fontId="10" fillId="4" borderId="10" xfId="0" applyNumberFormat="1" applyFont="1" applyFill="1" applyBorder="1" applyAlignment="1">
      <alignment horizontal="right" vertical="center" wrapText="1" indent="1"/>
    </xf>
    <xf numFmtId="3" fontId="10" fillId="4" borderId="11" xfId="0" applyNumberFormat="1" applyFont="1" applyFill="1" applyBorder="1" applyAlignment="1">
      <alignment horizontal="right" vertical="center" wrapText="1" indent="1"/>
    </xf>
    <xf numFmtId="3" fontId="3" fillId="8" borderId="0" xfId="0" applyNumberFormat="1" applyFont="1" applyFill="1" applyBorder="1" applyAlignment="1">
      <alignment horizontal="right" vertical="center"/>
    </xf>
    <xf numFmtId="3" fontId="3" fillId="8" borderId="4" xfId="0" applyNumberFormat="1" applyFont="1" applyFill="1" applyBorder="1" applyAlignment="1">
      <alignment horizontal="right" vertical="center"/>
    </xf>
    <xf numFmtId="3" fontId="3" fillId="8" borderId="12" xfId="0" applyNumberFormat="1" applyFont="1" applyFill="1" applyBorder="1" applyAlignment="1">
      <alignment horizontal="right" vertical="center"/>
    </xf>
    <xf numFmtId="3" fontId="3" fillId="8" borderId="9" xfId="0" applyNumberFormat="1" applyFont="1" applyFill="1" applyBorder="1" applyAlignment="1">
      <alignment horizontal="right" vertical="center"/>
    </xf>
    <xf numFmtId="3" fontId="10" fillId="3" borderId="3" xfId="0" applyNumberFormat="1" applyFont="1" applyFill="1" applyBorder="1" applyAlignment="1">
      <alignment horizontal="right" vertical="center" wrapText="1" indent="1"/>
    </xf>
    <xf numFmtId="3" fontId="10" fillId="3" borderId="0" xfId="0" applyNumberFormat="1" applyFont="1" applyFill="1" applyBorder="1" applyAlignment="1">
      <alignment horizontal="right" vertical="center" wrapText="1" indent="1"/>
    </xf>
    <xf numFmtId="3" fontId="11" fillId="3" borderId="2" xfId="0" applyNumberFormat="1" applyFont="1" applyFill="1" applyBorder="1" applyAlignment="1">
      <alignment horizontal="right" vertical="center" wrapText="1" indent="1"/>
    </xf>
    <xf numFmtId="3" fontId="11" fillId="3" borderId="6" xfId="0" applyNumberFormat="1" applyFont="1" applyFill="1" applyBorder="1" applyAlignment="1">
      <alignment horizontal="right" vertical="center" wrapText="1" indent="1"/>
    </xf>
    <xf numFmtId="3" fontId="10" fillId="7" borderId="3" xfId="0" applyNumberFormat="1" applyFont="1" applyFill="1" applyBorder="1" applyAlignment="1">
      <alignment horizontal="right" vertical="center" indent="1"/>
    </xf>
    <xf numFmtId="3" fontId="10" fillId="7" borderId="0" xfId="0" applyNumberFormat="1" applyFont="1" applyFill="1" applyBorder="1" applyAlignment="1">
      <alignment horizontal="right" vertical="center" indent="1"/>
    </xf>
    <xf numFmtId="3" fontId="3" fillId="7" borderId="3" xfId="0" applyNumberFormat="1" applyFont="1" applyFill="1" applyBorder="1" applyAlignment="1">
      <alignment horizontal="right" vertical="center" indent="1"/>
    </xf>
    <xf numFmtId="3" fontId="3" fillId="7" borderId="0" xfId="0" applyNumberFormat="1" applyFont="1" applyFill="1" applyBorder="1" applyAlignment="1">
      <alignment horizontal="right" vertical="center" indent="1"/>
    </xf>
    <xf numFmtId="3" fontId="4" fillId="7" borderId="2" xfId="0" applyNumberFormat="1" applyFont="1" applyFill="1" applyBorder="1" applyAlignment="1">
      <alignment horizontal="right" vertical="center" indent="1"/>
    </xf>
    <xf numFmtId="3" fontId="4" fillId="7" borderId="6" xfId="0" applyNumberFormat="1" applyFont="1" applyFill="1" applyBorder="1" applyAlignment="1">
      <alignment horizontal="right" vertical="center" indent="1"/>
    </xf>
    <xf numFmtId="3" fontId="12" fillId="7" borderId="4" xfId="0" applyNumberFormat="1" applyFont="1" applyFill="1" applyBorder="1" applyAlignment="1">
      <alignment horizontal="right" vertical="center" indent="1"/>
    </xf>
    <xf numFmtId="3" fontId="6" fillId="7" borderId="4" xfId="0" applyNumberFormat="1" applyFont="1" applyFill="1" applyBorder="1" applyAlignment="1">
      <alignment horizontal="right" vertical="center" indent="1"/>
    </xf>
    <xf numFmtId="3" fontId="5" fillId="7" borderId="7" xfId="0" applyNumberFormat="1" applyFont="1" applyFill="1" applyBorder="1" applyAlignment="1">
      <alignment horizontal="right" vertical="center" indent="1"/>
    </xf>
    <xf numFmtId="3" fontId="3" fillId="8" borderId="3" xfId="0" applyNumberFormat="1" applyFont="1" applyFill="1" applyBorder="1" applyAlignment="1">
      <alignment horizontal="right" vertical="center"/>
    </xf>
    <xf numFmtId="3" fontId="4" fillId="8" borderId="8" xfId="0" applyNumberFormat="1" applyFont="1" applyFill="1" applyBorder="1" applyAlignment="1">
      <alignment horizontal="right" vertical="center"/>
    </xf>
    <xf numFmtId="3" fontId="4" fillId="8" borderId="9" xfId="0" applyNumberFormat="1" applyFont="1" applyFill="1" applyBorder="1" applyAlignment="1">
      <alignment horizontal="right" vertical="center"/>
    </xf>
    <xf numFmtId="0" fontId="4" fillId="12" borderId="11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2" fontId="3" fillId="14" borderId="0" xfId="0" applyNumberFormat="1" applyFont="1" applyFill="1" applyBorder="1" applyAlignment="1">
      <alignment horizontal="right" vertical="center" wrapText="1" indent="1"/>
    </xf>
    <xf numFmtId="2" fontId="3" fillId="14" borderId="4" xfId="0" applyNumberFormat="1" applyFont="1" applyFill="1" applyBorder="1" applyAlignment="1">
      <alignment horizontal="right" vertical="center" wrapText="1" indent="1"/>
    </xf>
    <xf numFmtId="2" fontId="4" fillId="14" borderId="6" xfId="0" applyNumberFormat="1" applyFont="1" applyFill="1" applyBorder="1" applyAlignment="1">
      <alignment horizontal="right" vertical="center" wrapText="1" indent="1"/>
    </xf>
    <xf numFmtId="0" fontId="4" fillId="14" borderId="1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2" fontId="4" fillId="14" borderId="7" xfId="0" applyNumberFormat="1" applyFont="1" applyFill="1" applyBorder="1" applyAlignment="1">
      <alignment horizontal="right" vertical="center" wrapText="1" indent="1"/>
    </xf>
    <xf numFmtId="164" fontId="3" fillId="10" borderId="0" xfId="1" applyNumberFormat="1" applyFont="1" applyFill="1" applyBorder="1" applyAlignment="1">
      <alignment horizontal="right" vertical="center" wrapText="1" indent="1"/>
    </xf>
    <xf numFmtId="9" fontId="3" fillId="0" borderId="0" xfId="2" applyFont="1" applyBorder="1" applyAlignment="1">
      <alignment horizontal="right" indent="3"/>
    </xf>
    <xf numFmtId="0" fontId="3" fillId="0" borderId="0" xfId="0" applyFont="1" applyFill="1" applyBorder="1" applyAlignment="1">
      <alignment horizontal="left" wrapText="1"/>
    </xf>
    <xf numFmtId="0" fontId="4" fillId="11" borderId="1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vertical="center" wrapText="1"/>
    </xf>
    <xf numFmtId="0" fontId="0" fillId="8" borderId="7" xfId="0" applyFill="1" applyBorder="1"/>
    <xf numFmtId="0" fontId="4" fillId="12" borderId="13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43" fontId="4" fillId="13" borderId="2" xfId="1" applyNumberFormat="1" applyFont="1" applyFill="1" applyBorder="1" applyAlignment="1">
      <alignment horizontal="center" wrapText="1"/>
    </xf>
    <xf numFmtId="43" fontId="4" fillId="13" borderId="7" xfId="1" applyNumberFormat="1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vertical="center"/>
    </xf>
    <xf numFmtId="0" fontId="0" fillId="7" borderId="6" xfId="0" applyFill="1" applyBorder="1"/>
    <xf numFmtId="0" fontId="0" fillId="7" borderId="7" xfId="0" applyFill="1" applyBorder="1"/>
    <xf numFmtId="0" fontId="4" fillId="7" borderId="2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/>
    </xf>
    <xf numFmtId="0" fontId="4" fillId="14" borderId="6" xfId="0" applyFont="1" applyFill="1" applyBorder="1" applyAlignment="1">
      <alignment horizontal="center"/>
    </xf>
    <xf numFmtId="0" fontId="4" fillId="14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60"/>
  <sheetViews>
    <sheetView tabSelected="1" topLeftCell="A2" zoomScaleNormal="100" workbookViewId="0">
      <pane xSplit="2" ySplit="2" topLeftCell="C19" activePane="bottomRight" state="frozen"/>
      <selection activeCell="A2" sqref="A2"/>
      <selection pane="topRight" activeCell="C2" sqref="C2"/>
      <selection pane="bottomLeft" activeCell="A4" sqref="A4"/>
      <selection pane="bottomRight" activeCell="AF30" sqref="AF30"/>
    </sheetView>
  </sheetViews>
  <sheetFormatPr defaultColWidth="9.140625" defaultRowHeight="12.75" x14ac:dyDescent="0.2"/>
  <cols>
    <col min="1" max="1" width="13.5703125" style="5" customWidth="1"/>
    <col min="2" max="3" width="30.140625" style="5" customWidth="1"/>
    <col min="4" max="4" width="15.7109375" style="24" customWidth="1"/>
    <col min="5" max="5" width="14.28515625" style="24" customWidth="1"/>
    <col min="6" max="9" width="15.5703125" style="24" customWidth="1"/>
    <col min="10" max="10" width="13.5703125" style="5" customWidth="1"/>
    <col min="11" max="12" width="16.5703125" style="5" customWidth="1"/>
    <col min="13" max="15" width="17.85546875" style="5" customWidth="1"/>
    <col min="16" max="18" width="17.85546875" style="10" customWidth="1"/>
    <col min="19" max="20" width="17.85546875" style="1" customWidth="1"/>
    <col min="21" max="22" width="17.85546875" style="5" customWidth="1"/>
    <col min="23" max="23" width="9.28515625" style="5" bestFit="1" customWidth="1"/>
    <col min="24" max="25" width="11.28515625" style="5" customWidth="1"/>
    <col min="26" max="16384" width="9.140625" style="5"/>
  </cols>
  <sheetData>
    <row r="1" spans="1:26" hidden="1" x14ac:dyDescent="0.2">
      <c r="A1" s="5">
        <v>1</v>
      </c>
      <c r="B1" s="5">
        <v>2</v>
      </c>
      <c r="D1" s="24">
        <v>3</v>
      </c>
      <c r="E1" s="24">
        <v>4</v>
      </c>
      <c r="J1" s="5">
        <v>5</v>
      </c>
      <c r="K1" s="5">
        <v>6</v>
      </c>
      <c r="L1" s="5">
        <v>7</v>
      </c>
      <c r="M1" s="5">
        <v>8</v>
      </c>
      <c r="N1" s="5">
        <v>10</v>
      </c>
      <c r="O1" s="5">
        <v>11</v>
      </c>
      <c r="P1" s="6">
        <v>12</v>
      </c>
      <c r="Q1" s="6">
        <v>13</v>
      </c>
      <c r="R1" s="6">
        <v>14</v>
      </c>
      <c r="S1" s="1">
        <v>15</v>
      </c>
      <c r="T1" s="1">
        <v>18</v>
      </c>
      <c r="U1" s="5">
        <v>38</v>
      </c>
      <c r="V1" s="5">
        <v>39</v>
      </c>
      <c r="W1" s="5">
        <v>44</v>
      </c>
      <c r="X1" s="5">
        <v>45</v>
      </c>
      <c r="Y1" s="5">
        <v>46</v>
      </c>
    </row>
    <row r="2" spans="1:26" ht="33.75" customHeight="1" x14ac:dyDescent="0.2">
      <c r="A2" s="72" t="s">
        <v>40</v>
      </c>
      <c r="B2" s="72" t="s">
        <v>41</v>
      </c>
      <c r="C2" s="59"/>
      <c r="D2" s="74" t="s">
        <v>78</v>
      </c>
      <c r="E2" s="75"/>
      <c r="F2" s="82" t="s">
        <v>86</v>
      </c>
      <c r="G2" s="83"/>
      <c r="H2" s="83"/>
      <c r="I2" s="83"/>
      <c r="J2" s="83"/>
      <c r="K2" s="83"/>
      <c r="L2" s="83"/>
      <c r="M2" s="83"/>
      <c r="N2" s="83"/>
      <c r="O2" s="84"/>
      <c r="P2" s="76" t="s">
        <v>85</v>
      </c>
      <c r="Q2" s="77"/>
      <c r="R2" s="77"/>
      <c r="S2" s="78"/>
      <c r="T2" s="22" t="s">
        <v>64</v>
      </c>
      <c r="U2" s="69" t="s">
        <v>73</v>
      </c>
      <c r="V2" s="69"/>
    </row>
    <row r="3" spans="1:26" s="7" customFormat="1" ht="81.75" customHeight="1" x14ac:dyDescent="0.2">
      <c r="A3" s="73"/>
      <c r="B3" s="73"/>
      <c r="C3" s="58" t="s">
        <v>65</v>
      </c>
      <c r="D3" s="23" t="s">
        <v>49</v>
      </c>
      <c r="E3" s="23" t="s">
        <v>44</v>
      </c>
      <c r="F3" s="2" t="s">
        <v>74</v>
      </c>
      <c r="G3" s="2" t="s">
        <v>75</v>
      </c>
      <c r="H3" s="2" t="s">
        <v>76</v>
      </c>
      <c r="I3" s="2" t="s">
        <v>77</v>
      </c>
      <c r="J3" s="2" t="s">
        <v>56</v>
      </c>
      <c r="K3" s="2" t="s">
        <v>62</v>
      </c>
      <c r="L3" s="2" t="s">
        <v>63</v>
      </c>
      <c r="M3" s="2" t="s">
        <v>57</v>
      </c>
      <c r="N3" s="63" t="s">
        <v>79</v>
      </c>
      <c r="O3" s="64" t="s">
        <v>80</v>
      </c>
      <c r="P3" s="18" t="s">
        <v>45</v>
      </c>
      <c r="Q3" s="18" t="s">
        <v>46</v>
      </c>
      <c r="R3" s="18" t="s">
        <v>50</v>
      </c>
      <c r="S3" s="13" t="s">
        <v>42</v>
      </c>
      <c r="T3" s="3" t="s">
        <v>87</v>
      </c>
      <c r="U3" s="14" t="s">
        <v>88</v>
      </c>
      <c r="V3" s="14" t="s">
        <v>89</v>
      </c>
    </row>
    <row r="4" spans="1:26" s="7" customFormat="1" ht="89.25" customHeight="1" x14ac:dyDescent="0.2">
      <c r="A4" s="4" t="s">
        <v>51</v>
      </c>
      <c r="B4" s="4"/>
      <c r="C4" s="4"/>
      <c r="D4" s="23" t="s">
        <v>53</v>
      </c>
      <c r="E4" s="25"/>
      <c r="F4" s="85" t="s">
        <v>54</v>
      </c>
      <c r="G4" s="86"/>
      <c r="H4" s="86"/>
      <c r="I4" s="86"/>
      <c r="J4" s="86"/>
      <c r="K4" s="86"/>
      <c r="L4" s="86"/>
      <c r="M4" s="86"/>
      <c r="N4" s="86"/>
      <c r="O4" s="87"/>
      <c r="P4" s="79" t="s">
        <v>55</v>
      </c>
      <c r="Q4" s="80"/>
      <c r="R4" s="80"/>
      <c r="S4" s="81"/>
      <c r="T4" s="3" t="s">
        <v>81</v>
      </c>
      <c r="U4" s="70" t="s">
        <v>52</v>
      </c>
      <c r="V4" s="71"/>
    </row>
    <row r="5" spans="1:26" x14ac:dyDescent="0.2">
      <c r="A5" s="15">
        <v>27001</v>
      </c>
      <c r="B5" s="16" t="s">
        <v>0</v>
      </c>
      <c r="C5" s="17" t="s">
        <v>66</v>
      </c>
      <c r="D5" s="29">
        <v>25.935199999999998</v>
      </c>
      <c r="E5" s="66">
        <f t="shared" ref="E5:E49" si="0">R5/D5</f>
        <v>147.94564915635894</v>
      </c>
      <c r="F5" s="42">
        <v>521</v>
      </c>
      <c r="G5" s="43">
        <v>494</v>
      </c>
      <c r="H5" s="43">
        <v>403</v>
      </c>
      <c r="I5" s="43">
        <v>379</v>
      </c>
      <c r="J5" s="42">
        <v>32</v>
      </c>
      <c r="K5" s="43">
        <v>76</v>
      </c>
      <c r="L5" s="43">
        <v>68</v>
      </c>
      <c r="M5" s="43">
        <v>1461</v>
      </c>
      <c r="N5" s="60">
        <f>G5/D5</f>
        <v>19.047472161386843</v>
      </c>
      <c r="O5" s="61">
        <f>G5*1000/R5</f>
        <v>128.74641647120146</v>
      </c>
      <c r="P5" s="46">
        <v>1988</v>
      </c>
      <c r="Q5" s="47">
        <v>1849</v>
      </c>
      <c r="R5" s="47">
        <v>3837</v>
      </c>
      <c r="S5" s="52">
        <v>519</v>
      </c>
      <c r="T5" s="34">
        <v>1</v>
      </c>
      <c r="U5" s="55" t="s">
        <v>82</v>
      </c>
      <c r="V5" s="39" t="s">
        <v>82</v>
      </c>
    </row>
    <row r="6" spans="1:26" x14ac:dyDescent="0.2">
      <c r="A6" s="15">
        <v>27002</v>
      </c>
      <c r="B6" s="16" t="s">
        <v>1</v>
      </c>
      <c r="C6" s="17" t="s">
        <v>67</v>
      </c>
      <c r="D6" s="29">
        <v>87.592299999999994</v>
      </c>
      <c r="E6" s="30">
        <f t="shared" si="0"/>
        <v>81.42268213073524</v>
      </c>
      <c r="F6" s="42">
        <v>650</v>
      </c>
      <c r="G6" s="43">
        <v>594</v>
      </c>
      <c r="H6" s="43">
        <v>565</v>
      </c>
      <c r="I6" s="43">
        <v>511</v>
      </c>
      <c r="J6" s="42">
        <v>34</v>
      </c>
      <c r="K6" s="43">
        <v>98</v>
      </c>
      <c r="L6" s="43">
        <v>59</v>
      </c>
      <c r="M6" s="43">
        <v>1946</v>
      </c>
      <c r="N6" s="60">
        <f t="shared" ref="N6:N49" si="1">G6/D6</f>
        <v>6.7814180013540009</v>
      </c>
      <c r="O6" s="61">
        <f t="shared" ref="O6:O49" si="2">G6*1000/R6</f>
        <v>83.286595625350529</v>
      </c>
      <c r="P6" s="46">
        <v>3516</v>
      </c>
      <c r="Q6" s="47">
        <v>3616</v>
      </c>
      <c r="R6" s="47">
        <v>7132</v>
      </c>
      <c r="S6" s="52">
        <v>562</v>
      </c>
      <c r="T6" s="34">
        <v>2</v>
      </c>
      <c r="U6" s="55">
        <v>7900</v>
      </c>
      <c r="V6" s="39">
        <v>26719</v>
      </c>
    </row>
    <row r="7" spans="1:26" x14ac:dyDescent="0.2">
      <c r="A7" s="15">
        <v>27003</v>
      </c>
      <c r="B7" s="16" t="s">
        <v>2</v>
      </c>
      <c r="C7" s="17" t="s">
        <v>67</v>
      </c>
      <c r="D7" s="29">
        <v>23.614899999999999</v>
      </c>
      <c r="E7" s="30">
        <f t="shared" si="0"/>
        <v>453.44252992813864</v>
      </c>
      <c r="F7" s="42">
        <v>999</v>
      </c>
      <c r="G7" s="43">
        <v>936</v>
      </c>
      <c r="H7" s="43">
        <v>895</v>
      </c>
      <c r="I7" s="43">
        <v>834</v>
      </c>
      <c r="J7" s="42">
        <v>60</v>
      </c>
      <c r="K7" s="43">
        <v>151</v>
      </c>
      <c r="L7" s="43">
        <v>64</v>
      </c>
      <c r="M7" s="43">
        <v>2009</v>
      </c>
      <c r="N7" s="60">
        <f t="shared" si="1"/>
        <v>39.635992530139873</v>
      </c>
      <c r="O7" s="61">
        <f t="shared" si="2"/>
        <v>87.41128128502055</v>
      </c>
      <c r="P7" s="46">
        <v>5332</v>
      </c>
      <c r="Q7" s="47">
        <v>5376</v>
      </c>
      <c r="R7" s="47">
        <v>10708</v>
      </c>
      <c r="S7" s="52">
        <v>659</v>
      </c>
      <c r="T7" s="34">
        <v>2</v>
      </c>
      <c r="U7" s="55" t="s">
        <v>82</v>
      </c>
      <c r="V7" s="39" t="s">
        <v>82</v>
      </c>
    </row>
    <row r="8" spans="1:26" x14ac:dyDescent="0.2">
      <c r="A8" s="15">
        <v>27004</v>
      </c>
      <c r="B8" s="16" t="s">
        <v>3</v>
      </c>
      <c r="C8" s="17" t="s">
        <v>67</v>
      </c>
      <c r="D8" s="29">
        <v>21.299400000000002</v>
      </c>
      <c r="E8" s="30">
        <f t="shared" si="0"/>
        <v>608.42089448529066</v>
      </c>
      <c r="F8" s="42">
        <v>1041</v>
      </c>
      <c r="G8" s="43">
        <v>981</v>
      </c>
      <c r="H8" s="43">
        <v>891</v>
      </c>
      <c r="I8" s="43">
        <v>833</v>
      </c>
      <c r="J8" s="42">
        <v>63</v>
      </c>
      <c r="K8" s="43">
        <v>161</v>
      </c>
      <c r="L8" s="43">
        <v>74</v>
      </c>
      <c r="M8" s="43">
        <v>2440</v>
      </c>
      <c r="N8" s="60">
        <f t="shared" si="1"/>
        <v>46.057635426350032</v>
      </c>
      <c r="O8" s="61">
        <f t="shared" si="2"/>
        <v>75.700285515857701</v>
      </c>
      <c r="P8" s="46">
        <v>6342</v>
      </c>
      <c r="Q8" s="47">
        <v>6617</v>
      </c>
      <c r="R8" s="47">
        <v>12959</v>
      </c>
      <c r="S8" s="52">
        <v>831</v>
      </c>
      <c r="T8" s="34">
        <v>3</v>
      </c>
      <c r="U8" s="55">
        <v>229</v>
      </c>
      <c r="V8" s="39">
        <v>1782</v>
      </c>
    </row>
    <row r="9" spans="1:26" x14ac:dyDescent="0.2">
      <c r="A9" s="15">
        <v>27005</v>
      </c>
      <c r="B9" s="16" t="s">
        <v>4</v>
      </c>
      <c r="C9" s="17" t="s">
        <v>66</v>
      </c>
      <c r="D9" s="29">
        <v>153.83629999999999</v>
      </c>
      <c r="E9" s="66">
        <f t="shared" si="0"/>
        <v>71.751595689703933</v>
      </c>
      <c r="F9" s="42">
        <v>2188</v>
      </c>
      <c r="G9" s="43">
        <v>2051</v>
      </c>
      <c r="H9" s="43">
        <v>1436</v>
      </c>
      <c r="I9" s="43">
        <v>1306</v>
      </c>
      <c r="J9" s="42">
        <v>57</v>
      </c>
      <c r="K9" s="43">
        <v>310</v>
      </c>
      <c r="L9" s="43">
        <v>160</v>
      </c>
      <c r="M9" s="43">
        <v>7233</v>
      </c>
      <c r="N9" s="60">
        <f t="shared" si="1"/>
        <v>13.332353937269682</v>
      </c>
      <c r="O9" s="61">
        <f t="shared" si="2"/>
        <v>185.81264721869903</v>
      </c>
      <c r="P9" s="46">
        <v>5329</v>
      </c>
      <c r="Q9" s="47">
        <v>5709</v>
      </c>
      <c r="R9" s="47">
        <v>11038</v>
      </c>
      <c r="S9" s="52">
        <v>965</v>
      </c>
      <c r="T9" s="34">
        <v>8</v>
      </c>
      <c r="U9" s="55">
        <v>756376</v>
      </c>
      <c r="V9" s="39">
        <v>4369233</v>
      </c>
    </row>
    <row r="10" spans="1:26" x14ac:dyDescent="0.2">
      <c r="A10" s="15">
        <v>27006</v>
      </c>
      <c r="B10" s="16" t="s">
        <v>5</v>
      </c>
      <c r="C10" s="17" t="s">
        <v>68</v>
      </c>
      <c r="D10" s="29">
        <v>140.43959999999998</v>
      </c>
      <c r="E10" s="30">
        <f t="shared" si="0"/>
        <v>90.950130874767524</v>
      </c>
      <c r="F10" s="42">
        <v>1556</v>
      </c>
      <c r="G10" s="43">
        <v>1431</v>
      </c>
      <c r="H10" s="43">
        <v>1299</v>
      </c>
      <c r="I10" s="43">
        <v>1181</v>
      </c>
      <c r="J10" s="42">
        <v>101</v>
      </c>
      <c r="K10" s="43">
        <v>277</v>
      </c>
      <c r="L10" s="43">
        <v>166</v>
      </c>
      <c r="M10" s="43">
        <v>3076</v>
      </c>
      <c r="N10" s="60">
        <f t="shared" si="1"/>
        <v>10.189433749455283</v>
      </c>
      <c r="O10" s="61">
        <f t="shared" si="2"/>
        <v>112.03319502074689</v>
      </c>
      <c r="P10" s="46">
        <v>6337</v>
      </c>
      <c r="Q10" s="47">
        <v>6436</v>
      </c>
      <c r="R10" s="47">
        <v>12773</v>
      </c>
      <c r="S10" s="52">
        <v>1189</v>
      </c>
      <c r="T10" s="34">
        <v>4</v>
      </c>
      <c r="U10" s="55">
        <v>4913</v>
      </c>
      <c r="V10" s="39">
        <v>12791</v>
      </c>
    </row>
    <row r="11" spans="1:26" x14ac:dyDescent="0.2">
      <c r="A11" s="15">
        <v>27007</v>
      </c>
      <c r="B11" s="16" t="s">
        <v>6</v>
      </c>
      <c r="C11" s="17" t="s">
        <v>69</v>
      </c>
      <c r="D11" s="29">
        <v>22.104200000000002</v>
      </c>
      <c r="E11" s="30">
        <f t="shared" si="0"/>
        <v>281.34924584468109</v>
      </c>
      <c r="F11" s="42">
        <v>535</v>
      </c>
      <c r="G11" s="43">
        <v>491</v>
      </c>
      <c r="H11" s="43">
        <v>420</v>
      </c>
      <c r="I11" s="43">
        <v>378</v>
      </c>
      <c r="J11" s="42">
        <v>23</v>
      </c>
      <c r="K11" s="43">
        <v>81</v>
      </c>
      <c r="L11" s="43">
        <v>67</v>
      </c>
      <c r="M11" s="43">
        <v>1923</v>
      </c>
      <c r="N11" s="60">
        <f t="shared" si="1"/>
        <v>22.212973100134814</v>
      </c>
      <c r="O11" s="61">
        <f t="shared" si="2"/>
        <v>78.951599935680974</v>
      </c>
      <c r="P11" s="46">
        <v>3093</v>
      </c>
      <c r="Q11" s="47">
        <v>3126</v>
      </c>
      <c r="R11" s="47">
        <v>6219</v>
      </c>
      <c r="S11" s="52">
        <v>635</v>
      </c>
      <c r="T11" s="34">
        <v>2</v>
      </c>
      <c r="U11" s="55">
        <v>2639</v>
      </c>
      <c r="V11" s="39">
        <v>17444</v>
      </c>
    </row>
    <row r="12" spans="1:26" x14ac:dyDescent="0.2">
      <c r="A12" s="15">
        <v>27008</v>
      </c>
      <c r="B12" s="16" t="s">
        <v>7</v>
      </c>
      <c r="C12" s="17" t="s">
        <v>68</v>
      </c>
      <c r="D12" s="29">
        <v>187.91409999999999</v>
      </c>
      <c r="E12" s="30">
        <f t="shared" si="0"/>
        <v>251.52449975813417</v>
      </c>
      <c r="F12" s="42">
        <v>5264</v>
      </c>
      <c r="G12" s="43">
        <v>4750</v>
      </c>
      <c r="H12" s="43">
        <v>3996</v>
      </c>
      <c r="I12" s="43">
        <v>3509</v>
      </c>
      <c r="J12" s="42">
        <v>222</v>
      </c>
      <c r="K12" s="43">
        <v>761</v>
      </c>
      <c r="L12" s="43">
        <v>233</v>
      </c>
      <c r="M12" s="43">
        <v>13619</v>
      </c>
      <c r="N12" s="60">
        <f t="shared" si="1"/>
        <v>25.277507116283452</v>
      </c>
      <c r="O12" s="61">
        <f t="shared" si="2"/>
        <v>100.49719665714588</v>
      </c>
      <c r="P12" s="46">
        <v>23479</v>
      </c>
      <c r="Q12" s="47">
        <v>23786</v>
      </c>
      <c r="R12" s="47">
        <v>47265</v>
      </c>
      <c r="S12" s="52">
        <v>2004</v>
      </c>
      <c r="T12" s="34">
        <v>19</v>
      </c>
      <c r="U12" s="55">
        <v>393202</v>
      </c>
      <c r="V12" s="39">
        <v>1762983</v>
      </c>
    </row>
    <row r="13" spans="1:26" x14ac:dyDescent="0.2">
      <c r="A13" s="15">
        <v>27009</v>
      </c>
      <c r="B13" s="16" t="s">
        <v>8</v>
      </c>
      <c r="C13" s="17" t="s">
        <v>66</v>
      </c>
      <c r="D13" s="29">
        <v>21.322700000000001</v>
      </c>
      <c r="E13" s="66">
        <f t="shared" si="0"/>
        <v>149.23063214320888</v>
      </c>
      <c r="F13" s="42">
        <v>308</v>
      </c>
      <c r="G13" s="43">
        <v>290</v>
      </c>
      <c r="H13" s="43">
        <v>253</v>
      </c>
      <c r="I13" s="43">
        <v>236</v>
      </c>
      <c r="J13" s="42">
        <v>16</v>
      </c>
      <c r="K13" s="43">
        <v>56</v>
      </c>
      <c r="L13" s="43">
        <v>28</v>
      </c>
      <c r="M13" s="43">
        <v>639</v>
      </c>
      <c r="N13" s="60">
        <f t="shared" si="1"/>
        <v>13.600529013680255</v>
      </c>
      <c r="O13" s="61">
        <f t="shared" si="2"/>
        <v>91.137649277184167</v>
      </c>
      <c r="P13" s="46">
        <v>1569</v>
      </c>
      <c r="Q13" s="47">
        <v>1613</v>
      </c>
      <c r="R13" s="47">
        <v>3182</v>
      </c>
      <c r="S13" s="52">
        <v>254</v>
      </c>
      <c r="T13" s="34">
        <v>1</v>
      </c>
      <c r="U13" s="55" t="s">
        <v>82</v>
      </c>
      <c r="V13" s="39" t="s">
        <v>82</v>
      </c>
    </row>
    <row r="14" spans="1:26" x14ac:dyDescent="0.2">
      <c r="A14" s="15">
        <v>27010</v>
      </c>
      <c r="B14" s="16" t="s">
        <v>9</v>
      </c>
      <c r="C14" s="17" t="s">
        <v>68</v>
      </c>
      <c r="D14" s="29">
        <v>65.112099999999998</v>
      </c>
      <c r="E14" s="30">
        <f t="shared" si="0"/>
        <v>42.542016000098293</v>
      </c>
      <c r="F14" s="42">
        <v>353</v>
      </c>
      <c r="G14" s="43">
        <v>331</v>
      </c>
      <c r="H14" s="43">
        <v>264</v>
      </c>
      <c r="I14" s="43">
        <v>243</v>
      </c>
      <c r="J14" s="42">
        <v>10</v>
      </c>
      <c r="K14" s="43">
        <v>54</v>
      </c>
      <c r="L14" s="43">
        <v>14</v>
      </c>
      <c r="M14" s="43">
        <v>1560</v>
      </c>
      <c r="N14" s="60">
        <f t="shared" si="1"/>
        <v>5.0835405400839475</v>
      </c>
      <c r="O14" s="61">
        <f t="shared" si="2"/>
        <v>119.49458483754513</v>
      </c>
      <c r="P14" s="46">
        <v>1379</v>
      </c>
      <c r="Q14" s="47">
        <v>1391</v>
      </c>
      <c r="R14" s="47">
        <v>2770</v>
      </c>
      <c r="S14" s="52">
        <v>249</v>
      </c>
      <c r="T14" s="34">
        <v>0</v>
      </c>
      <c r="U14" s="55" t="s">
        <v>82</v>
      </c>
      <c r="V14" s="39" t="s">
        <v>82</v>
      </c>
    </row>
    <row r="15" spans="1:26" x14ac:dyDescent="0.2">
      <c r="A15" s="15">
        <v>27011</v>
      </c>
      <c r="B15" s="16" t="s">
        <v>10</v>
      </c>
      <c r="C15" s="17" t="s">
        <v>66</v>
      </c>
      <c r="D15" s="29">
        <v>66.835899999999995</v>
      </c>
      <c r="E15" s="66">
        <f t="shared" si="0"/>
        <v>153.3756558975042</v>
      </c>
      <c r="F15" s="42">
        <v>860</v>
      </c>
      <c r="G15" s="43">
        <v>807</v>
      </c>
      <c r="H15" s="43">
        <v>685</v>
      </c>
      <c r="I15" s="43">
        <v>636</v>
      </c>
      <c r="J15" s="42">
        <v>42</v>
      </c>
      <c r="K15" s="43">
        <v>130</v>
      </c>
      <c r="L15" s="43">
        <v>68</v>
      </c>
      <c r="M15" s="43">
        <v>2147</v>
      </c>
      <c r="N15" s="60">
        <f t="shared" si="1"/>
        <v>12.074349264392341</v>
      </c>
      <c r="O15" s="61">
        <f t="shared" si="2"/>
        <v>78.724026924202519</v>
      </c>
      <c r="P15" s="46">
        <v>5004</v>
      </c>
      <c r="Q15" s="47">
        <v>5247</v>
      </c>
      <c r="R15" s="47">
        <v>10251</v>
      </c>
      <c r="S15" s="52">
        <v>593</v>
      </c>
      <c r="T15" s="34">
        <v>2</v>
      </c>
      <c r="U15" s="55">
        <v>1542</v>
      </c>
      <c r="V15" s="39">
        <v>5218</v>
      </c>
    </row>
    <row r="16" spans="1:26" x14ac:dyDescent="0.2">
      <c r="A16" s="15">
        <v>27012</v>
      </c>
      <c r="B16" s="16" t="s">
        <v>11</v>
      </c>
      <c r="C16" s="17" t="s">
        <v>67</v>
      </c>
      <c r="D16" s="29">
        <v>24.284299999999998</v>
      </c>
      <c r="E16" s="30">
        <f t="shared" si="0"/>
        <v>617.06534674666352</v>
      </c>
      <c r="F16" s="42">
        <v>1583</v>
      </c>
      <c r="G16" s="43">
        <v>1432</v>
      </c>
      <c r="H16" s="43">
        <v>1272</v>
      </c>
      <c r="I16" s="43">
        <v>1131</v>
      </c>
      <c r="J16" s="42">
        <v>67</v>
      </c>
      <c r="K16" s="43">
        <v>246</v>
      </c>
      <c r="L16" s="43">
        <v>127</v>
      </c>
      <c r="M16" s="43">
        <v>3796</v>
      </c>
      <c r="N16" s="60">
        <f t="shared" si="1"/>
        <v>58.968139909324137</v>
      </c>
      <c r="O16" s="61">
        <f t="shared" si="2"/>
        <v>95.562228895562228</v>
      </c>
      <c r="P16" s="46">
        <v>7314</v>
      </c>
      <c r="Q16" s="47">
        <v>7671</v>
      </c>
      <c r="R16" s="47">
        <v>14985</v>
      </c>
      <c r="S16" s="52">
        <v>1494</v>
      </c>
      <c r="T16" s="34">
        <v>7</v>
      </c>
      <c r="U16" s="55">
        <v>21345</v>
      </c>
      <c r="V16" s="39">
        <v>48749</v>
      </c>
      <c r="Z16" s="8"/>
    </row>
    <row r="17" spans="1:26" x14ac:dyDescent="0.2">
      <c r="A17" s="15">
        <v>27013</v>
      </c>
      <c r="B17" s="16" t="s">
        <v>12</v>
      </c>
      <c r="C17" s="17" t="s">
        <v>69</v>
      </c>
      <c r="D17" s="29">
        <v>95.454899999999995</v>
      </c>
      <c r="E17" s="30">
        <f t="shared" si="0"/>
        <v>124.67667977233228</v>
      </c>
      <c r="F17" s="42">
        <v>1492</v>
      </c>
      <c r="G17" s="43">
        <v>1359</v>
      </c>
      <c r="H17" s="43">
        <v>1198</v>
      </c>
      <c r="I17" s="43">
        <v>1073</v>
      </c>
      <c r="J17" s="42">
        <v>54</v>
      </c>
      <c r="K17" s="43">
        <v>215</v>
      </c>
      <c r="L17" s="43">
        <v>99</v>
      </c>
      <c r="M17" s="43">
        <v>3597</v>
      </c>
      <c r="N17" s="60">
        <f t="shared" si="1"/>
        <v>14.237089976522945</v>
      </c>
      <c r="O17" s="61">
        <f t="shared" si="2"/>
        <v>114.19208469876482</v>
      </c>
      <c r="P17" s="46">
        <v>5888</v>
      </c>
      <c r="Q17" s="47">
        <v>6013</v>
      </c>
      <c r="R17" s="47">
        <v>11901</v>
      </c>
      <c r="S17" s="52">
        <v>999</v>
      </c>
      <c r="T17" s="34">
        <v>4</v>
      </c>
      <c r="U17" s="55">
        <v>60617</v>
      </c>
      <c r="V17" s="39">
        <v>407855</v>
      </c>
    </row>
    <row r="18" spans="1:26" x14ac:dyDescent="0.2">
      <c r="A18" s="15">
        <v>27014</v>
      </c>
      <c r="B18" s="16" t="s">
        <v>13</v>
      </c>
      <c r="C18" s="17" t="s">
        <v>67</v>
      </c>
      <c r="D18" s="29">
        <v>6.3104999999999993</v>
      </c>
      <c r="E18" s="30">
        <f t="shared" si="0"/>
        <v>1357.7371048252912</v>
      </c>
      <c r="F18" s="42">
        <v>838</v>
      </c>
      <c r="G18" s="43">
        <v>753</v>
      </c>
      <c r="H18" s="43">
        <v>659</v>
      </c>
      <c r="I18" s="43">
        <v>581</v>
      </c>
      <c r="J18" s="42">
        <v>46</v>
      </c>
      <c r="K18" s="43">
        <v>132</v>
      </c>
      <c r="L18" s="43">
        <v>86</v>
      </c>
      <c r="M18" s="43">
        <v>3337</v>
      </c>
      <c r="N18" s="60">
        <f t="shared" si="1"/>
        <v>119.32493463275495</v>
      </c>
      <c r="O18" s="61">
        <f t="shared" si="2"/>
        <v>87.885154061624647</v>
      </c>
      <c r="P18" s="46">
        <v>4212</v>
      </c>
      <c r="Q18" s="47">
        <v>4356</v>
      </c>
      <c r="R18" s="47">
        <v>8568</v>
      </c>
      <c r="S18" s="52">
        <v>987</v>
      </c>
      <c r="T18" s="34">
        <v>1</v>
      </c>
      <c r="U18" s="55" t="s">
        <v>82</v>
      </c>
      <c r="V18" s="39" t="s">
        <v>82</v>
      </c>
    </row>
    <row r="19" spans="1:26" x14ac:dyDescent="0.2">
      <c r="A19" s="15">
        <v>27015</v>
      </c>
      <c r="B19" s="16" t="s">
        <v>14</v>
      </c>
      <c r="C19" s="17" t="s">
        <v>69</v>
      </c>
      <c r="D19" s="29">
        <v>9.6402999999999999</v>
      </c>
      <c r="E19" s="30">
        <f t="shared" si="0"/>
        <v>440.33899359978426</v>
      </c>
      <c r="F19" s="42">
        <v>456</v>
      </c>
      <c r="G19" s="43">
        <v>417</v>
      </c>
      <c r="H19" s="43">
        <v>350</v>
      </c>
      <c r="I19" s="43">
        <v>313</v>
      </c>
      <c r="J19" s="42">
        <v>20</v>
      </c>
      <c r="K19" s="43">
        <v>56</v>
      </c>
      <c r="L19" s="43">
        <v>43</v>
      </c>
      <c r="M19" s="43">
        <v>1712</v>
      </c>
      <c r="N19" s="60">
        <f t="shared" si="1"/>
        <v>43.2559152723463</v>
      </c>
      <c r="O19" s="61">
        <f t="shared" si="2"/>
        <v>98.233215547703182</v>
      </c>
      <c r="P19" s="46">
        <v>2081</v>
      </c>
      <c r="Q19" s="47">
        <v>2164</v>
      </c>
      <c r="R19" s="47">
        <v>4245</v>
      </c>
      <c r="S19" s="52">
        <v>453</v>
      </c>
      <c r="T19" s="34">
        <v>1</v>
      </c>
      <c r="U19" s="55">
        <v>1779</v>
      </c>
      <c r="V19" s="39">
        <v>3557</v>
      </c>
    </row>
    <row r="20" spans="1:26" x14ac:dyDescent="0.2">
      <c r="A20" s="15">
        <v>27016</v>
      </c>
      <c r="B20" s="16" t="s">
        <v>15</v>
      </c>
      <c r="C20" s="17" t="s">
        <v>66</v>
      </c>
      <c r="D20" s="29">
        <v>31.104800000000001</v>
      </c>
      <c r="E20" s="66">
        <f t="shared" si="0"/>
        <v>184.85892852550089</v>
      </c>
      <c r="F20" s="42">
        <v>668</v>
      </c>
      <c r="G20" s="43">
        <v>612</v>
      </c>
      <c r="H20" s="43">
        <v>459</v>
      </c>
      <c r="I20" s="43">
        <v>408</v>
      </c>
      <c r="J20" s="42">
        <v>24</v>
      </c>
      <c r="K20" s="43">
        <v>76</v>
      </c>
      <c r="L20" s="43">
        <v>38</v>
      </c>
      <c r="M20" s="43">
        <v>2551</v>
      </c>
      <c r="N20" s="60">
        <f t="shared" si="1"/>
        <v>19.675419870888096</v>
      </c>
      <c r="O20" s="61">
        <f t="shared" si="2"/>
        <v>106.43478260869566</v>
      </c>
      <c r="P20" s="46">
        <v>2799</v>
      </c>
      <c r="Q20" s="47">
        <v>2951</v>
      </c>
      <c r="R20" s="47">
        <v>5750</v>
      </c>
      <c r="S20" s="52">
        <v>334</v>
      </c>
      <c r="T20" s="34">
        <v>1</v>
      </c>
      <c r="U20" s="55">
        <v>1315</v>
      </c>
      <c r="V20" s="39">
        <v>2594</v>
      </c>
    </row>
    <row r="21" spans="1:26" x14ac:dyDescent="0.2">
      <c r="A21" s="15">
        <v>27017</v>
      </c>
      <c r="B21" s="16" t="s">
        <v>16</v>
      </c>
      <c r="C21" s="17" t="s">
        <v>67</v>
      </c>
      <c r="D21" s="29">
        <v>10.182399999999999</v>
      </c>
      <c r="E21" s="30">
        <f t="shared" si="0"/>
        <v>700.91530483972349</v>
      </c>
      <c r="F21" s="42">
        <v>818</v>
      </c>
      <c r="G21" s="43">
        <v>756</v>
      </c>
      <c r="H21" s="43">
        <v>645</v>
      </c>
      <c r="I21" s="43">
        <v>586</v>
      </c>
      <c r="J21" s="42">
        <v>45</v>
      </c>
      <c r="K21" s="43">
        <v>115</v>
      </c>
      <c r="L21" s="43">
        <v>67</v>
      </c>
      <c r="M21" s="43">
        <v>3470</v>
      </c>
      <c r="N21" s="60">
        <f t="shared" si="1"/>
        <v>74.245757385292279</v>
      </c>
      <c r="O21" s="61">
        <f t="shared" si="2"/>
        <v>105.92686002522068</v>
      </c>
      <c r="P21" s="48">
        <v>3492</v>
      </c>
      <c r="Q21" s="49">
        <v>3645</v>
      </c>
      <c r="R21" s="49">
        <v>7137</v>
      </c>
      <c r="S21" s="53">
        <v>616</v>
      </c>
      <c r="T21" s="34">
        <v>3</v>
      </c>
      <c r="U21" s="55">
        <v>1439</v>
      </c>
      <c r="V21" s="39">
        <v>3713</v>
      </c>
      <c r="Z21" s="8"/>
    </row>
    <row r="22" spans="1:26" x14ac:dyDescent="0.2">
      <c r="A22" s="15">
        <v>27018</v>
      </c>
      <c r="B22" s="16" t="s">
        <v>17</v>
      </c>
      <c r="C22" s="17" t="s">
        <v>66</v>
      </c>
      <c r="D22" s="29">
        <v>17.488299999999999</v>
      </c>
      <c r="E22" s="66">
        <f t="shared" si="0"/>
        <v>155.18946953105791</v>
      </c>
      <c r="F22" s="42">
        <v>361</v>
      </c>
      <c r="G22" s="43">
        <v>346</v>
      </c>
      <c r="H22" s="43">
        <v>258</v>
      </c>
      <c r="I22" s="43">
        <v>244</v>
      </c>
      <c r="J22" s="42">
        <v>15</v>
      </c>
      <c r="K22" s="43">
        <v>43</v>
      </c>
      <c r="L22" s="43">
        <v>21</v>
      </c>
      <c r="M22" s="43">
        <v>1734</v>
      </c>
      <c r="N22" s="60">
        <f t="shared" si="1"/>
        <v>19.784656027172453</v>
      </c>
      <c r="O22" s="61">
        <f t="shared" si="2"/>
        <v>127.48710390567427</v>
      </c>
      <c r="P22" s="46">
        <v>1310</v>
      </c>
      <c r="Q22" s="47">
        <v>1404</v>
      </c>
      <c r="R22" s="47">
        <v>2714</v>
      </c>
      <c r="S22" s="52">
        <v>156</v>
      </c>
      <c r="T22" s="34">
        <v>1</v>
      </c>
      <c r="U22" s="55">
        <v>1630</v>
      </c>
      <c r="V22" s="39">
        <v>3830</v>
      </c>
    </row>
    <row r="23" spans="1:26" x14ac:dyDescent="0.2">
      <c r="A23" s="15">
        <v>27019</v>
      </c>
      <c r="B23" s="16" t="s">
        <v>18</v>
      </c>
      <c r="C23" s="17" t="s">
        <v>69</v>
      </c>
      <c r="D23" s="29">
        <v>96.398099999999999</v>
      </c>
      <c r="E23" s="30">
        <f t="shared" si="0"/>
        <v>280.02626607785839</v>
      </c>
      <c r="F23" s="42">
        <v>5778</v>
      </c>
      <c r="G23" s="43">
        <v>5223</v>
      </c>
      <c r="H23" s="43">
        <v>4073</v>
      </c>
      <c r="I23" s="43">
        <v>3547</v>
      </c>
      <c r="J23" s="42">
        <v>259</v>
      </c>
      <c r="K23" s="43">
        <v>809</v>
      </c>
      <c r="L23" s="43">
        <v>419</v>
      </c>
      <c r="M23" s="43">
        <v>18182</v>
      </c>
      <c r="N23" s="60">
        <f t="shared" si="1"/>
        <v>54.181565819243325</v>
      </c>
      <c r="O23" s="61">
        <f t="shared" si="2"/>
        <v>193.48744165370081</v>
      </c>
      <c r="P23" s="46">
        <v>13124</v>
      </c>
      <c r="Q23" s="47">
        <v>13870</v>
      </c>
      <c r="R23" s="47">
        <v>26994</v>
      </c>
      <c r="S23" s="52">
        <v>2595</v>
      </c>
      <c r="T23" s="34">
        <v>17</v>
      </c>
      <c r="U23" s="55">
        <v>1303663</v>
      </c>
      <c r="V23" s="39">
        <v>5656746</v>
      </c>
    </row>
    <row r="24" spans="1:26" x14ac:dyDescent="0.2">
      <c r="A24" s="15">
        <v>27020</v>
      </c>
      <c r="B24" s="16" t="s">
        <v>19</v>
      </c>
      <c r="C24" s="17" t="s">
        <v>70</v>
      </c>
      <c r="D24" s="29">
        <v>25.547600000000003</v>
      </c>
      <c r="E24" s="30">
        <f t="shared" si="0"/>
        <v>693.137515852761</v>
      </c>
      <c r="F24" s="42">
        <v>1790</v>
      </c>
      <c r="G24" s="43">
        <v>1661</v>
      </c>
      <c r="H24" s="43">
        <v>1193</v>
      </c>
      <c r="I24" s="43">
        <v>1080</v>
      </c>
      <c r="J24" s="42">
        <v>84</v>
      </c>
      <c r="K24" s="43">
        <v>213</v>
      </c>
      <c r="L24" s="43">
        <v>106</v>
      </c>
      <c r="M24" s="43">
        <v>8164</v>
      </c>
      <c r="N24" s="60">
        <f t="shared" si="1"/>
        <v>65.015891903740467</v>
      </c>
      <c r="O24" s="61">
        <f t="shared" si="2"/>
        <v>93.799412694827197</v>
      </c>
      <c r="P24" s="46">
        <v>8865</v>
      </c>
      <c r="Q24" s="47">
        <v>8843</v>
      </c>
      <c r="R24" s="47">
        <v>17708</v>
      </c>
      <c r="S24" s="52">
        <v>942</v>
      </c>
      <c r="T24" s="34">
        <v>6</v>
      </c>
      <c r="U24" s="55">
        <v>46777</v>
      </c>
      <c r="V24" s="39">
        <v>72987</v>
      </c>
    </row>
    <row r="25" spans="1:26" x14ac:dyDescent="0.2">
      <c r="A25" s="15">
        <v>27021</v>
      </c>
      <c r="B25" s="16" t="s">
        <v>20</v>
      </c>
      <c r="C25" s="17" t="s">
        <v>70</v>
      </c>
      <c r="D25" s="29">
        <v>20.1709</v>
      </c>
      <c r="E25" s="30">
        <f t="shared" si="0"/>
        <v>1053.1012498202856</v>
      </c>
      <c r="F25" s="42">
        <v>1803</v>
      </c>
      <c r="G25" s="43">
        <v>1661</v>
      </c>
      <c r="H25" s="43">
        <v>1464</v>
      </c>
      <c r="I25" s="43">
        <v>1332</v>
      </c>
      <c r="J25" s="42">
        <v>102</v>
      </c>
      <c r="K25" s="43">
        <v>269</v>
      </c>
      <c r="L25" s="43">
        <v>141</v>
      </c>
      <c r="M25" s="43">
        <v>4958</v>
      </c>
      <c r="N25" s="60">
        <f t="shared" si="1"/>
        <v>82.346350435528407</v>
      </c>
      <c r="O25" s="61">
        <f t="shared" si="2"/>
        <v>78.194143677619806</v>
      </c>
      <c r="P25" s="46">
        <v>10396</v>
      </c>
      <c r="Q25" s="47">
        <v>10846</v>
      </c>
      <c r="R25" s="47">
        <v>21242</v>
      </c>
      <c r="S25" s="52">
        <v>1323</v>
      </c>
      <c r="T25" s="34">
        <v>5</v>
      </c>
      <c r="U25" s="55">
        <v>1556</v>
      </c>
      <c r="V25" s="39">
        <v>6873</v>
      </c>
    </row>
    <row r="26" spans="1:26" x14ac:dyDescent="0.2">
      <c r="A26" s="15">
        <v>27022</v>
      </c>
      <c r="B26" s="16" t="s">
        <v>21</v>
      </c>
      <c r="C26" s="17" t="s">
        <v>69</v>
      </c>
      <c r="D26" s="29">
        <v>26.612399999999997</v>
      </c>
      <c r="E26" s="30">
        <f t="shared" si="0"/>
        <v>231.92196119102377</v>
      </c>
      <c r="F26" s="42">
        <v>590</v>
      </c>
      <c r="G26" s="43">
        <v>555</v>
      </c>
      <c r="H26" s="43">
        <v>472</v>
      </c>
      <c r="I26" s="43">
        <v>437</v>
      </c>
      <c r="J26" s="42">
        <v>31</v>
      </c>
      <c r="K26" s="43">
        <v>98</v>
      </c>
      <c r="L26" s="43">
        <v>61</v>
      </c>
      <c r="M26" s="43">
        <v>1637</v>
      </c>
      <c r="N26" s="60">
        <f t="shared" si="1"/>
        <v>20.854939802498084</v>
      </c>
      <c r="O26" s="61">
        <f t="shared" si="2"/>
        <v>89.922229423201557</v>
      </c>
      <c r="P26" s="46">
        <v>3117</v>
      </c>
      <c r="Q26" s="47">
        <v>3055</v>
      </c>
      <c r="R26" s="47">
        <v>6172</v>
      </c>
      <c r="S26" s="52">
        <v>585</v>
      </c>
      <c r="T26" s="34">
        <v>1</v>
      </c>
      <c r="U26" s="55">
        <v>8180</v>
      </c>
      <c r="V26" s="39">
        <v>18401</v>
      </c>
    </row>
    <row r="27" spans="1:26" s="9" customFormat="1" x14ac:dyDescent="0.2">
      <c r="A27" s="15">
        <v>27023</v>
      </c>
      <c r="B27" s="16" t="s">
        <v>22</v>
      </c>
      <c r="C27" s="17" t="s">
        <v>67</v>
      </c>
      <c r="D27" s="29">
        <v>99.135900000000007</v>
      </c>
      <c r="E27" s="30">
        <f t="shared" si="0"/>
        <v>379.2369868029644</v>
      </c>
      <c r="F27" s="42">
        <v>2657</v>
      </c>
      <c r="G27" s="43">
        <v>2441</v>
      </c>
      <c r="H27" s="43">
        <v>2161</v>
      </c>
      <c r="I27" s="43">
        <v>1961</v>
      </c>
      <c r="J27" s="42">
        <v>184</v>
      </c>
      <c r="K27" s="43">
        <v>437</v>
      </c>
      <c r="L27" s="43">
        <v>315</v>
      </c>
      <c r="M27" s="43">
        <v>8195</v>
      </c>
      <c r="N27" s="60">
        <f t="shared" si="1"/>
        <v>24.622765315087673</v>
      </c>
      <c r="O27" s="61">
        <f t="shared" si="2"/>
        <v>64.927119906373022</v>
      </c>
      <c r="P27" s="46">
        <v>18400</v>
      </c>
      <c r="Q27" s="47">
        <v>19196</v>
      </c>
      <c r="R27" s="47">
        <v>37596</v>
      </c>
      <c r="S27" s="52">
        <v>3874</v>
      </c>
      <c r="T27" s="34">
        <v>7</v>
      </c>
      <c r="U27" s="55">
        <v>75033</v>
      </c>
      <c r="V27" s="39">
        <v>158857</v>
      </c>
    </row>
    <row r="28" spans="1:26" x14ac:dyDescent="0.2">
      <c r="A28" s="15">
        <v>27024</v>
      </c>
      <c r="B28" s="16" t="s">
        <v>23</v>
      </c>
      <c r="C28" s="17" t="s">
        <v>71</v>
      </c>
      <c r="D28" s="29">
        <v>45.630900000000004</v>
      </c>
      <c r="E28" s="30">
        <f t="shared" si="0"/>
        <v>591.94537035210783</v>
      </c>
      <c r="F28" s="42">
        <v>2936</v>
      </c>
      <c r="G28" s="43">
        <v>2666</v>
      </c>
      <c r="H28" s="43">
        <v>2342</v>
      </c>
      <c r="I28" s="43">
        <v>2082</v>
      </c>
      <c r="J28" s="42">
        <v>143</v>
      </c>
      <c r="K28" s="43">
        <v>467</v>
      </c>
      <c r="L28" s="43">
        <v>222</v>
      </c>
      <c r="M28" s="43">
        <v>8651</v>
      </c>
      <c r="N28" s="60">
        <f t="shared" si="1"/>
        <v>58.425321437885287</v>
      </c>
      <c r="O28" s="61">
        <f t="shared" si="2"/>
        <v>98.700529413942462</v>
      </c>
      <c r="P28" s="46">
        <v>13181</v>
      </c>
      <c r="Q28" s="47">
        <v>13830</v>
      </c>
      <c r="R28" s="47">
        <v>27011</v>
      </c>
      <c r="S28" s="52">
        <v>1908</v>
      </c>
      <c r="T28" s="34">
        <v>8</v>
      </c>
      <c r="U28" s="55">
        <v>60845</v>
      </c>
      <c r="V28" s="39">
        <v>115311</v>
      </c>
    </row>
    <row r="29" spans="1:26" x14ac:dyDescent="0.2">
      <c r="A29" s="15">
        <v>27025</v>
      </c>
      <c r="B29" s="16" t="s">
        <v>24</v>
      </c>
      <c r="C29" s="17" t="s">
        <v>69</v>
      </c>
      <c r="D29" s="29">
        <v>44.869099999999996</v>
      </c>
      <c r="E29" s="30">
        <f t="shared" si="0"/>
        <v>255.27590256992008</v>
      </c>
      <c r="F29" s="42">
        <v>1068</v>
      </c>
      <c r="G29" s="43">
        <v>1003</v>
      </c>
      <c r="H29" s="43">
        <v>894</v>
      </c>
      <c r="I29" s="43">
        <v>831</v>
      </c>
      <c r="J29" s="42">
        <v>66</v>
      </c>
      <c r="K29" s="43">
        <v>137</v>
      </c>
      <c r="L29" s="43">
        <v>171</v>
      </c>
      <c r="M29" s="43">
        <v>2311</v>
      </c>
      <c r="N29" s="60">
        <f t="shared" si="1"/>
        <v>22.353913940774387</v>
      </c>
      <c r="O29" s="61">
        <f t="shared" si="2"/>
        <v>87.567661952156456</v>
      </c>
      <c r="P29" s="46">
        <v>5744</v>
      </c>
      <c r="Q29" s="47">
        <v>5710</v>
      </c>
      <c r="R29" s="47">
        <v>11454</v>
      </c>
      <c r="S29" s="52">
        <v>1442</v>
      </c>
      <c r="T29" s="34">
        <v>1</v>
      </c>
      <c r="U29" s="55">
        <v>2770</v>
      </c>
      <c r="V29" s="39">
        <v>5620</v>
      </c>
    </row>
    <row r="30" spans="1:26" x14ac:dyDescent="0.2">
      <c r="A30" s="15">
        <v>27026</v>
      </c>
      <c r="B30" s="16" t="s">
        <v>25</v>
      </c>
      <c r="C30" s="17" t="s">
        <v>71</v>
      </c>
      <c r="D30" s="29">
        <v>24.690100000000001</v>
      </c>
      <c r="E30" s="30">
        <f t="shared" si="0"/>
        <v>656.78146301554057</v>
      </c>
      <c r="F30" s="42">
        <v>1636</v>
      </c>
      <c r="G30" s="43">
        <v>1502</v>
      </c>
      <c r="H30" s="43">
        <v>1358</v>
      </c>
      <c r="I30" s="43">
        <v>1234</v>
      </c>
      <c r="J30" s="42">
        <v>88</v>
      </c>
      <c r="K30" s="43">
        <v>232</v>
      </c>
      <c r="L30" s="43">
        <v>129</v>
      </c>
      <c r="M30" s="43">
        <v>5166</v>
      </c>
      <c r="N30" s="60">
        <f t="shared" si="1"/>
        <v>60.834099497369387</v>
      </c>
      <c r="O30" s="61">
        <f t="shared" si="2"/>
        <v>92.624568327577705</v>
      </c>
      <c r="P30" s="46">
        <v>7872</v>
      </c>
      <c r="Q30" s="47">
        <v>8344</v>
      </c>
      <c r="R30" s="47">
        <v>16216</v>
      </c>
      <c r="S30" s="52">
        <v>1065</v>
      </c>
      <c r="T30" s="34">
        <v>6</v>
      </c>
      <c r="U30" s="55">
        <v>17680</v>
      </c>
      <c r="V30" s="39">
        <v>45555</v>
      </c>
    </row>
    <row r="31" spans="1:26" x14ac:dyDescent="0.2">
      <c r="A31" s="15">
        <v>27027</v>
      </c>
      <c r="B31" s="16" t="s">
        <v>26</v>
      </c>
      <c r="C31" s="17" t="s">
        <v>69</v>
      </c>
      <c r="D31" s="29">
        <v>17.996300000000002</v>
      </c>
      <c r="E31" s="30">
        <f t="shared" si="0"/>
        <v>390.13575012641485</v>
      </c>
      <c r="F31" s="42">
        <v>1121</v>
      </c>
      <c r="G31" s="43">
        <v>1033</v>
      </c>
      <c r="H31" s="43">
        <v>703</v>
      </c>
      <c r="I31" s="43">
        <v>621</v>
      </c>
      <c r="J31" s="42">
        <v>47</v>
      </c>
      <c r="K31" s="43">
        <v>120</v>
      </c>
      <c r="L31" s="43">
        <v>88</v>
      </c>
      <c r="M31" s="43">
        <v>5911</v>
      </c>
      <c r="N31" s="60">
        <f t="shared" si="1"/>
        <v>57.400687919183383</v>
      </c>
      <c r="O31" s="61">
        <f t="shared" si="2"/>
        <v>147.13003845606039</v>
      </c>
      <c r="P31" s="46">
        <v>3475</v>
      </c>
      <c r="Q31" s="47">
        <v>3546</v>
      </c>
      <c r="R31" s="47">
        <v>7021</v>
      </c>
      <c r="S31" s="52">
        <v>745</v>
      </c>
      <c r="T31" s="34">
        <v>1</v>
      </c>
      <c r="U31" s="55">
        <v>115339</v>
      </c>
      <c r="V31" s="39">
        <v>160942</v>
      </c>
    </row>
    <row r="32" spans="1:26" x14ac:dyDescent="0.2">
      <c r="A32" s="15">
        <v>27028</v>
      </c>
      <c r="B32" s="16" t="s">
        <v>27</v>
      </c>
      <c r="C32" s="17" t="s">
        <v>67</v>
      </c>
      <c r="D32" s="29">
        <v>20.070399999999999</v>
      </c>
      <c r="E32" s="30">
        <f t="shared" si="0"/>
        <v>610.40138711734699</v>
      </c>
      <c r="F32" s="42">
        <v>1368</v>
      </c>
      <c r="G32" s="43">
        <v>1274</v>
      </c>
      <c r="H32" s="43">
        <v>1032</v>
      </c>
      <c r="I32" s="43">
        <v>946</v>
      </c>
      <c r="J32" s="42">
        <v>75</v>
      </c>
      <c r="K32" s="43">
        <v>191</v>
      </c>
      <c r="L32" s="43">
        <v>88</v>
      </c>
      <c r="M32" s="43">
        <v>4904</v>
      </c>
      <c r="N32" s="60">
        <f t="shared" si="1"/>
        <v>63.4765625</v>
      </c>
      <c r="O32" s="61">
        <f t="shared" si="2"/>
        <v>103.99151089706963</v>
      </c>
      <c r="P32" s="46">
        <v>6039</v>
      </c>
      <c r="Q32" s="47">
        <v>6212</v>
      </c>
      <c r="R32" s="47">
        <v>12251</v>
      </c>
      <c r="S32" s="52">
        <v>845</v>
      </c>
      <c r="T32" s="34">
        <v>2</v>
      </c>
      <c r="U32" s="55">
        <v>21462</v>
      </c>
      <c r="V32" s="39">
        <v>26083</v>
      </c>
    </row>
    <row r="33" spans="1:22" x14ac:dyDescent="0.2">
      <c r="A33" s="15">
        <v>27029</v>
      </c>
      <c r="B33" s="16" t="s">
        <v>28</v>
      </c>
      <c r="C33" s="17" t="s">
        <v>66</v>
      </c>
      <c r="D33" s="29">
        <v>102.3124</v>
      </c>
      <c r="E33" s="66">
        <f t="shared" si="0"/>
        <v>238.29956095253362</v>
      </c>
      <c r="F33" s="42">
        <v>2914</v>
      </c>
      <c r="G33" s="43">
        <v>2693</v>
      </c>
      <c r="H33" s="43">
        <v>2155</v>
      </c>
      <c r="I33" s="43">
        <v>1946</v>
      </c>
      <c r="J33" s="42">
        <v>157</v>
      </c>
      <c r="K33" s="43">
        <v>416</v>
      </c>
      <c r="L33" s="43">
        <v>213</v>
      </c>
      <c r="M33" s="43">
        <v>8382</v>
      </c>
      <c r="N33" s="60">
        <f t="shared" si="1"/>
        <v>26.32134521328793</v>
      </c>
      <c r="O33" s="61">
        <f t="shared" si="2"/>
        <v>110.45486239284689</v>
      </c>
      <c r="P33" s="46">
        <v>11753</v>
      </c>
      <c r="Q33" s="47">
        <v>12628</v>
      </c>
      <c r="R33" s="47">
        <v>24381</v>
      </c>
      <c r="S33" s="52">
        <v>2032</v>
      </c>
      <c r="T33" s="34">
        <v>16</v>
      </c>
      <c r="U33" s="55">
        <v>21120</v>
      </c>
      <c r="V33" s="39">
        <v>42973</v>
      </c>
    </row>
    <row r="34" spans="1:22" x14ac:dyDescent="0.2">
      <c r="A34" s="15">
        <v>27030</v>
      </c>
      <c r="B34" s="16" t="s">
        <v>29</v>
      </c>
      <c r="C34" s="17" t="s">
        <v>66</v>
      </c>
      <c r="D34" s="29">
        <v>24.219899999999999</v>
      </c>
      <c r="E34" s="66">
        <f t="shared" si="0"/>
        <v>195.99585464845026</v>
      </c>
      <c r="F34" s="42">
        <v>481</v>
      </c>
      <c r="G34" s="43">
        <v>450</v>
      </c>
      <c r="H34" s="43">
        <v>393</v>
      </c>
      <c r="I34" s="43">
        <v>364</v>
      </c>
      <c r="J34" s="42">
        <v>20</v>
      </c>
      <c r="K34" s="43">
        <v>75</v>
      </c>
      <c r="L34" s="43">
        <v>64</v>
      </c>
      <c r="M34" s="43">
        <v>1350</v>
      </c>
      <c r="N34" s="60">
        <f t="shared" si="1"/>
        <v>18.579762922225115</v>
      </c>
      <c r="O34" s="61">
        <f t="shared" si="2"/>
        <v>94.796713713924589</v>
      </c>
      <c r="P34" s="46">
        <v>2367</v>
      </c>
      <c r="Q34" s="47">
        <v>2380</v>
      </c>
      <c r="R34" s="47">
        <v>4747</v>
      </c>
      <c r="S34" s="52">
        <v>611</v>
      </c>
      <c r="T34" s="34">
        <v>1</v>
      </c>
      <c r="U34" s="55" t="s">
        <v>82</v>
      </c>
      <c r="V34" s="39" t="s">
        <v>82</v>
      </c>
    </row>
    <row r="35" spans="1:22" x14ac:dyDescent="0.2">
      <c r="A35" s="15">
        <v>27031</v>
      </c>
      <c r="B35" s="16" t="s">
        <v>30</v>
      </c>
      <c r="C35" s="17" t="s">
        <v>70</v>
      </c>
      <c r="D35" s="29">
        <v>28.329000000000001</v>
      </c>
      <c r="E35" s="30">
        <f t="shared" si="0"/>
        <v>282.71382682057254</v>
      </c>
      <c r="F35" s="42">
        <v>847</v>
      </c>
      <c r="G35" s="43">
        <v>766</v>
      </c>
      <c r="H35" s="43">
        <v>636</v>
      </c>
      <c r="I35" s="43">
        <v>560</v>
      </c>
      <c r="J35" s="42">
        <v>45</v>
      </c>
      <c r="K35" s="43">
        <v>105</v>
      </c>
      <c r="L35" s="43">
        <v>66</v>
      </c>
      <c r="M35" s="43">
        <v>3673</v>
      </c>
      <c r="N35" s="60">
        <f t="shared" si="1"/>
        <v>27.03942955981503</v>
      </c>
      <c r="O35" s="61">
        <f t="shared" si="2"/>
        <v>95.642402297415401</v>
      </c>
      <c r="P35" s="46">
        <v>3903</v>
      </c>
      <c r="Q35" s="47">
        <v>4106</v>
      </c>
      <c r="R35" s="47">
        <v>8009</v>
      </c>
      <c r="S35" s="52">
        <v>762</v>
      </c>
      <c r="T35" s="34">
        <v>1</v>
      </c>
      <c r="U35" s="55">
        <v>89125</v>
      </c>
      <c r="V35" s="39">
        <v>165384</v>
      </c>
    </row>
    <row r="36" spans="1:22" x14ac:dyDescent="0.2">
      <c r="A36" s="15">
        <v>27032</v>
      </c>
      <c r="B36" s="17" t="s">
        <v>31</v>
      </c>
      <c r="C36" s="17" t="s">
        <v>71</v>
      </c>
      <c r="D36" s="29">
        <v>17.183800000000002</v>
      </c>
      <c r="E36" s="30">
        <f t="shared" si="0"/>
        <v>743.1417963430672</v>
      </c>
      <c r="F36" s="42">
        <v>1036</v>
      </c>
      <c r="G36" s="43">
        <v>967</v>
      </c>
      <c r="H36" s="43">
        <v>836</v>
      </c>
      <c r="I36" s="43">
        <v>773</v>
      </c>
      <c r="J36" s="42">
        <v>59</v>
      </c>
      <c r="K36" s="43">
        <v>153</v>
      </c>
      <c r="L36" s="43">
        <v>83</v>
      </c>
      <c r="M36" s="43">
        <v>3153</v>
      </c>
      <c r="N36" s="60">
        <f t="shared" si="1"/>
        <v>56.273932424725608</v>
      </c>
      <c r="O36" s="61">
        <f t="shared" si="2"/>
        <v>75.724353954581048</v>
      </c>
      <c r="P36" s="46">
        <v>6329</v>
      </c>
      <c r="Q36" s="47">
        <v>6441</v>
      </c>
      <c r="R36" s="47">
        <v>12770</v>
      </c>
      <c r="S36" s="52">
        <v>624</v>
      </c>
      <c r="T36" s="34">
        <v>2</v>
      </c>
      <c r="U36" s="55">
        <v>4035</v>
      </c>
      <c r="V36" s="39">
        <v>18231</v>
      </c>
    </row>
    <row r="37" spans="1:22" x14ac:dyDescent="0.2">
      <c r="A37" s="15">
        <v>27033</v>
      </c>
      <c r="B37" s="17" t="s">
        <v>32</v>
      </c>
      <c r="C37" s="17" t="s">
        <v>69</v>
      </c>
      <c r="D37" s="31">
        <v>78.878</v>
      </c>
      <c r="E37" s="30">
        <f t="shared" si="0"/>
        <v>531.22543675042471</v>
      </c>
      <c r="F37" s="42">
        <v>5013</v>
      </c>
      <c r="G37" s="43">
        <v>4475</v>
      </c>
      <c r="H37" s="43">
        <v>4060</v>
      </c>
      <c r="I37" s="43">
        <v>3556</v>
      </c>
      <c r="J37" s="42">
        <v>266</v>
      </c>
      <c r="K37" s="43">
        <v>769</v>
      </c>
      <c r="L37" s="43">
        <v>520</v>
      </c>
      <c r="M37" s="43">
        <v>14749</v>
      </c>
      <c r="N37" s="60">
        <f t="shared" si="1"/>
        <v>56.733182890032708</v>
      </c>
      <c r="O37" s="61">
        <f t="shared" si="2"/>
        <v>106.7968116080378</v>
      </c>
      <c r="P37" s="48">
        <v>20173</v>
      </c>
      <c r="Q37" s="49">
        <v>21729</v>
      </c>
      <c r="R37" s="49">
        <v>41902</v>
      </c>
      <c r="S37" s="53">
        <v>4399</v>
      </c>
      <c r="T37" s="36">
        <v>20</v>
      </c>
      <c r="U37" s="38">
        <v>48081</v>
      </c>
      <c r="V37" s="39">
        <v>80593</v>
      </c>
    </row>
    <row r="38" spans="1:22" x14ac:dyDescent="0.2">
      <c r="A38" s="15">
        <v>27034</v>
      </c>
      <c r="B38" s="17" t="s">
        <v>58</v>
      </c>
      <c r="C38" s="17" t="s">
        <v>66</v>
      </c>
      <c r="D38" s="29">
        <v>114.38850000000001</v>
      </c>
      <c r="E38" s="66">
        <f t="shared" si="0"/>
        <v>99.8614371199902</v>
      </c>
      <c r="F38" s="42">
        <v>2374</v>
      </c>
      <c r="G38" s="43">
        <v>2217</v>
      </c>
      <c r="H38" s="43">
        <v>1604</v>
      </c>
      <c r="I38" s="43">
        <v>1455</v>
      </c>
      <c r="J38" s="42">
        <v>103</v>
      </c>
      <c r="K38" s="43">
        <v>312</v>
      </c>
      <c r="L38" s="43">
        <v>204</v>
      </c>
      <c r="M38" s="43">
        <v>8000</v>
      </c>
      <c r="N38" s="60">
        <f t="shared" si="1"/>
        <v>19.381318926290668</v>
      </c>
      <c r="O38" s="61">
        <f t="shared" si="2"/>
        <v>194.08211503107765</v>
      </c>
      <c r="P38" s="48">
        <v>5571</v>
      </c>
      <c r="Q38" s="49">
        <v>5852</v>
      </c>
      <c r="R38" s="49">
        <v>11423</v>
      </c>
      <c r="S38" s="53">
        <v>1352</v>
      </c>
      <c r="T38" s="36">
        <v>9</v>
      </c>
      <c r="U38" s="38">
        <v>876989</v>
      </c>
      <c r="V38" s="39">
        <v>5463135</v>
      </c>
    </row>
    <row r="39" spans="1:22" x14ac:dyDescent="0.2">
      <c r="A39" s="15">
        <v>27035</v>
      </c>
      <c r="B39" s="17" t="s">
        <v>33</v>
      </c>
      <c r="C39" s="17" t="s">
        <v>71</v>
      </c>
      <c r="D39" s="29">
        <v>28.051399999999997</v>
      </c>
      <c r="E39" s="30">
        <f t="shared" si="0"/>
        <v>622.8922620617866</v>
      </c>
      <c r="F39" s="42">
        <v>1626</v>
      </c>
      <c r="G39" s="43">
        <v>1478</v>
      </c>
      <c r="H39" s="43">
        <v>1314</v>
      </c>
      <c r="I39" s="43">
        <v>1183</v>
      </c>
      <c r="J39" s="42">
        <v>82</v>
      </c>
      <c r="K39" s="43">
        <v>235</v>
      </c>
      <c r="L39" s="43">
        <v>131</v>
      </c>
      <c r="M39" s="43">
        <v>7062</v>
      </c>
      <c r="N39" s="60">
        <f t="shared" si="1"/>
        <v>52.688992349757946</v>
      </c>
      <c r="O39" s="61">
        <f t="shared" si="2"/>
        <v>84.587649516396723</v>
      </c>
      <c r="P39" s="46">
        <v>8699</v>
      </c>
      <c r="Q39" s="47">
        <v>8774</v>
      </c>
      <c r="R39" s="47">
        <v>17473</v>
      </c>
      <c r="S39" s="52">
        <v>1241</v>
      </c>
      <c r="T39" s="36">
        <v>4</v>
      </c>
      <c r="U39" s="38">
        <v>2643</v>
      </c>
      <c r="V39" s="39">
        <v>6759</v>
      </c>
    </row>
    <row r="40" spans="1:22" x14ac:dyDescent="0.2">
      <c r="A40" s="15">
        <v>27036</v>
      </c>
      <c r="B40" s="17" t="s">
        <v>59</v>
      </c>
      <c r="C40" s="17" t="s">
        <v>66</v>
      </c>
      <c r="D40" s="29">
        <v>67.967600000000004</v>
      </c>
      <c r="E40" s="66">
        <f t="shared" si="0"/>
        <v>187.79536131921679</v>
      </c>
      <c r="F40" s="42">
        <v>1402</v>
      </c>
      <c r="G40" s="43">
        <v>1266</v>
      </c>
      <c r="H40" s="43">
        <v>1147</v>
      </c>
      <c r="I40" s="43">
        <v>1022</v>
      </c>
      <c r="J40" s="42">
        <v>85</v>
      </c>
      <c r="K40" s="43">
        <v>208</v>
      </c>
      <c r="L40" s="43">
        <v>153</v>
      </c>
      <c r="M40" s="43">
        <v>3529</v>
      </c>
      <c r="N40" s="60">
        <f t="shared" si="1"/>
        <v>18.62652204874087</v>
      </c>
      <c r="O40" s="61">
        <f t="shared" si="2"/>
        <v>99.185208398621128</v>
      </c>
      <c r="P40" s="48">
        <v>6329</v>
      </c>
      <c r="Q40" s="49">
        <v>6435</v>
      </c>
      <c r="R40" s="49">
        <v>12764</v>
      </c>
      <c r="S40" s="53">
        <v>1262</v>
      </c>
      <c r="T40" s="36">
        <v>5</v>
      </c>
      <c r="U40" s="38">
        <v>7135</v>
      </c>
      <c r="V40" s="39">
        <v>19033</v>
      </c>
    </row>
    <row r="41" spans="1:22" x14ac:dyDescent="0.2">
      <c r="A41" s="15">
        <v>27037</v>
      </c>
      <c r="B41" s="17" t="s">
        <v>34</v>
      </c>
      <c r="C41" s="17" t="s">
        <v>71</v>
      </c>
      <c r="D41" s="31">
        <v>33.287700000000001</v>
      </c>
      <c r="E41" s="30">
        <f t="shared" si="0"/>
        <v>571.08181099925798</v>
      </c>
      <c r="F41" s="42">
        <v>2087</v>
      </c>
      <c r="G41" s="43">
        <v>1947</v>
      </c>
      <c r="H41" s="43">
        <v>1644</v>
      </c>
      <c r="I41" s="43">
        <v>1520</v>
      </c>
      <c r="J41" s="42">
        <v>113</v>
      </c>
      <c r="K41" s="43">
        <v>272</v>
      </c>
      <c r="L41" s="43">
        <v>155</v>
      </c>
      <c r="M41" s="43">
        <v>8534</v>
      </c>
      <c r="N41" s="60">
        <f t="shared" si="1"/>
        <v>58.490072909813534</v>
      </c>
      <c r="O41" s="61">
        <f t="shared" si="2"/>
        <v>102.41977906365071</v>
      </c>
      <c r="P41" s="48">
        <v>9480</v>
      </c>
      <c r="Q41" s="49">
        <v>9530</v>
      </c>
      <c r="R41" s="49">
        <v>19010</v>
      </c>
      <c r="S41" s="53">
        <v>1619</v>
      </c>
      <c r="T41" s="36">
        <v>6</v>
      </c>
      <c r="U41" s="38">
        <v>6414</v>
      </c>
      <c r="V41" s="39">
        <v>11307</v>
      </c>
    </row>
    <row r="42" spans="1:22" x14ac:dyDescent="0.2">
      <c r="A42" s="15">
        <v>27038</v>
      </c>
      <c r="B42" s="17" t="s">
        <v>35</v>
      </c>
      <c r="C42" s="17" t="s">
        <v>70</v>
      </c>
      <c r="D42" s="29">
        <v>14.959100000000001</v>
      </c>
      <c r="E42" s="30">
        <f t="shared" si="0"/>
        <v>1853.3200526769658</v>
      </c>
      <c r="F42" s="42">
        <v>2120</v>
      </c>
      <c r="G42" s="43">
        <v>1940</v>
      </c>
      <c r="H42" s="43">
        <v>1711</v>
      </c>
      <c r="I42" s="43">
        <v>1548</v>
      </c>
      <c r="J42" s="42">
        <v>161</v>
      </c>
      <c r="K42" s="43">
        <v>309</v>
      </c>
      <c r="L42" s="43">
        <v>312</v>
      </c>
      <c r="M42" s="43">
        <v>6133</v>
      </c>
      <c r="N42" s="60">
        <f t="shared" si="1"/>
        <v>129.68694640720364</v>
      </c>
      <c r="O42" s="61">
        <f t="shared" si="2"/>
        <v>69.975472514788635</v>
      </c>
      <c r="P42" s="46">
        <v>13341</v>
      </c>
      <c r="Q42" s="47">
        <v>14383</v>
      </c>
      <c r="R42" s="47">
        <v>27724</v>
      </c>
      <c r="S42" s="52">
        <v>3157</v>
      </c>
      <c r="T42" s="36">
        <v>7</v>
      </c>
      <c r="U42" s="38">
        <v>7862</v>
      </c>
      <c r="V42" s="39">
        <v>18973</v>
      </c>
    </row>
    <row r="43" spans="1:22" x14ac:dyDescent="0.2">
      <c r="A43" s="15">
        <v>27039</v>
      </c>
      <c r="B43" s="17" t="s">
        <v>36</v>
      </c>
      <c r="C43" s="17" t="s">
        <v>67</v>
      </c>
      <c r="D43" s="29">
        <v>8.8155999999999999</v>
      </c>
      <c r="E43" s="30">
        <f t="shared" si="0"/>
        <v>846.11370751848995</v>
      </c>
      <c r="F43" s="42">
        <v>808</v>
      </c>
      <c r="G43" s="43">
        <v>740</v>
      </c>
      <c r="H43" s="43">
        <v>692</v>
      </c>
      <c r="I43" s="43">
        <v>626</v>
      </c>
      <c r="J43" s="42">
        <v>49</v>
      </c>
      <c r="K43" s="43">
        <v>111</v>
      </c>
      <c r="L43" s="43">
        <v>75</v>
      </c>
      <c r="M43" s="43">
        <v>1468</v>
      </c>
      <c r="N43" s="60">
        <f t="shared" si="1"/>
        <v>83.942102636235759</v>
      </c>
      <c r="O43" s="61">
        <f t="shared" si="2"/>
        <v>99.209009250569778</v>
      </c>
      <c r="P43" s="46">
        <v>3658</v>
      </c>
      <c r="Q43" s="47">
        <v>3801</v>
      </c>
      <c r="R43" s="47">
        <v>7459</v>
      </c>
      <c r="S43" s="52">
        <v>1096</v>
      </c>
      <c r="T43" s="36">
        <v>3</v>
      </c>
      <c r="U43" s="38">
        <v>44916</v>
      </c>
      <c r="V43" s="39">
        <v>56234</v>
      </c>
    </row>
    <row r="44" spans="1:22" x14ac:dyDescent="0.2">
      <c r="A44" s="15">
        <v>27040</v>
      </c>
      <c r="B44" s="17" t="s">
        <v>37</v>
      </c>
      <c r="C44" s="17" t="s">
        <v>66</v>
      </c>
      <c r="D44" s="29">
        <v>11.443099999999999</v>
      </c>
      <c r="E44" s="66">
        <f t="shared" si="0"/>
        <v>195.05204009403047</v>
      </c>
      <c r="F44" s="42">
        <v>183</v>
      </c>
      <c r="G44" s="43">
        <v>167</v>
      </c>
      <c r="H44" s="43">
        <v>155</v>
      </c>
      <c r="I44" s="43">
        <v>141</v>
      </c>
      <c r="J44" s="42">
        <v>11</v>
      </c>
      <c r="K44" s="43">
        <v>29</v>
      </c>
      <c r="L44" s="43">
        <v>17</v>
      </c>
      <c r="M44" s="43">
        <v>451</v>
      </c>
      <c r="N44" s="60">
        <f t="shared" si="1"/>
        <v>14.59394744431142</v>
      </c>
      <c r="O44" s="61">
        <f t="shared" si="2"/>
        <v>74.820788530465947</v>
      </c>
      <c r="P44" s="46">
        <v>1129</v>
      </c>
      <c r="Q44" s="47">
        <v>1103</v>
      </c>
      <c r="R44" s="47">
        <v>2232</v>
      </c>
      <c r="S44" s="52">
        <v>128</v>
      </c>
      <c r="T44" s="36">
        <v>1</v>
      </c>
      <c r="U44" s="55" t="s">
        <v>82</v>
      </c>
      <c r="V44" s="39" t="s">
        <v>82</v>
      </c>
    </row>
    <row r="45" spans="1:22" x14ac:dyDescent="0.2">
      <c r="A45" s="15">
        <v>27041</v>
      </c>
      <c r="B45" s="17" t="s">
        <v>38</v>
      </c>
      <c r="C45" s="17" t="s">
        <v>69</v>
      </c>
      <c r="D45" s="29">
        <v>37.998600000000003</v>
      </c>
      <c r="E45" s="30">
        <f t="shared" si="0"/>
        <v>126.10990931244834</v>
      </c>
      <c r="F45" s="42">
        <v>683</v>
      </c>
      <c r="G45" s="43">
        <v>610</v>
      </c>
      <c r="H45" s="43">
        <v>572</v>
      </c>
      <c r="I45" s="43">
        <v>502</v>
      </c>
      <c r="J45" s="42">
        <v>33</v>
      </c>
      <c r="K45" s="43">
        <v>93</v>
      </c>
      <c r="L45" s="43">
        <v>62</v>
      </c>
      <c r="M45" s="43">
        <v>2130</v>
      </c>
      <c r="N45" s="60">
        <f t="shared" si="1"/>
        <v>16.053223013479442</v>
      </c>
      <c r="O45" s="61">
        <f t="shared" si="2"/>
        <v>127.29549248747914</v>
      </c>
      <c r="P45" s="46">
        <v>2390</v>
      </c>
      <c r="Q45" s="47">
        <v>2402</v>
      </c>
      <c r="R45" s="47">
        <v>4792</v>
      </c>
      <c r="S45" s="52">
        <v>408</v>
      </c>
      <c r="T45" s="36">
        <v>1</v>
      </c>
      <c r="U45" s="55">
        <v>1992</v>
      </c>
      <c r="V45" s="39">
        <v>5806</v>
      </c>
    </row>
    <row r="46" spans="1:22" x14ac:dyDescent="0.2">
      <c r="A46" s="15">
        <v>27042</v>
      </c>
      <c r="B46" s="17" t="s">
        <v>60</v>
      </c>
      <c r="C46" s="17" t="s">
        <v>72</v>
      </c>
      <c r="D46" s="29">
        <v>415.89879999999999</v>
      </c>
      <c r="E46" s="30">
        <f t="shared" si="0"/>
        <v>599.88150963647888</v>
      </c>
      <c r="F46" s="42">
        <v>34650</v>
      </c>
      <c r="G46" s="43">
        <v>30839</v>
      </c>
      <c r="H46" s="43">
        <v>24633</v>
      </c>
      <c r="I46" s="43">
        <v>21116</v>
      </c>
      <c r="J46" s="42">
        <v>1940</v>
      </c>
      <c r="K46" s="43">
        <v>4384</v>
      </c>
      <c r="L46" s="43">
        <v>4332</v>
      </c>
      <c r="M46" s="43">
        <v>133581</v>
      </c>
      <c r="N46" s="60">
        <f t="shared" si="1"/>
        <v>74.150250012743484</v>
      </c>
      <c r="O46" s="61">
        <f t="shared" si="2"/>
        <v>123.60816064772135</v>
      </c>
      <c r="P46" s="48">
        <v>120784</v>
      </c>
      <c r="Q46" s="49">
        <v>128706</v>
      </c>
      <c r="R46" s="49">
        <v>249490</v>
      </c>
      <c r="S46" s="53">
        <v>40015</v>
      </c>
      <c r="T46" s="36">
        <v>94</v>
      </c>
      <c r="U46" s="38">
        <v>5858665</v>
      </c>
      <c r="V46" s="39">
        <v>12925741</v>
      </c>
    </row>
    <row r="47" spans="1:22" x14ac:dyDescent="0.2">
      <c r="A47" s="15">
        <v>27043</v>
      </c>
      <c r="B47" s="17" t="s">
        <v>39</v>
      </c>
      <c r="C47" s="17" t="s">
        <v>67</v>
      </c>
      <c r="D47" s="29">
        <v>12.8659</v>
      </c>
      <c r="E47" s="30">
        <f t="shared" si="0"/>
        <v>765.20103529484913</v>
      </c>
      <c r="F47" s="42">
        <v>965</v>
      </c>
      <c r="G47" s="43">
        <v>887</v>
      </c>
      <c r="H47" s="43">
        <v>753</v>
      </c>
      <c r="I47" s="43">
        <v>683</v>
      </c>
      <c r="J47" s="42">
        <v>52</v>
      </c>
      <c r="K47" s="43">
        <v>128</v>
      </c>
      <c r="L47" s="43">
        <v>86</v>
      </c>
      <c r="M47" s="43">
        <v>2455</v>
      </c>
      <c r="N47" s="60">
        <f t="shared" si="1"/>
        <v>68.941931773136744</v>
      </c>
      <c r="O47" s="61">
        <f t="shared" si="2"/>
        <v>90.096495683087866</v>
      </c>
      <c r="P47" s="46">
        <v>4840</v>
      </c>
      <c r="Q47" s="47">
        <v>5005</v>
      </c>
      <c r="R47" s="47">
        <v>9845</v>
      </c>
      <c r="S47" s="52">
        <v>1183</v>
      </c>
      <c r="T47" s="36">
        <v>2</v>
      </c>
      <c r="U47" s="38">
        <v>2181</v>
      </c>
      <c r="V47" s="39">
        <v>7902</v>
      </c>
    </row>
    <row r="48" spans="1:22" x14ac:dyDescent="0.2">
      <c r="A48" s="15">
        <v>27044</v>
      </c>
      <c r="B48" s="17" t="s">
        <v>61</v>
      </c>
      <c r="C48" s="17" t="s">
        <v>72</v>
      </c>
      <c r="D48" s="31">
        <v>44.714500000000001</v>
      </c>
      <c r="E48" s="30">
        <f t="shared" si="0"/>
        <v>294.8931554641112</v>
      </c>
      <c r="F48" s="42">
        <v>1704</v>
      </c>
      <c r="G48" s="43">
        <v>1599</v>
      </c>
      <c r="H48" s="43">
        <v>1180</v>
      </c>
      <c r="I48" s="43">
        <v>1081</v>
      </c>
      <c r="J48" s="42">
        <v>82</v>
      </c>
      <c r="K48" s="43">
        <v>216</v>
      </c>
      <c r="L48" s="43">
        <v>82</v>
      </c>
      <c r="M48" s="43">
        <v>5820</v>
      </c>
      <c r="N48" s="60">
        <f t="shared" si="1"/>
        <v>35.760212011763521</v>
      </c>
      <c r="O48" s="61">
        <f t="shared" si="2"/>
        <v>121.2649780069771</v>
      </c>
      <c r="P48" s="48">
        <v>6423</v>
      </c>
      <c r="Q48" s="49">
        <v>6763</v>
      </c>
      <c r="R48" s="49">
        <v>13186</v>
      </c>
      <c r="S48" s="53">
        <v>1100</v>
      </c>
      <c r="T48" s="37">
        <v>5</v>
      </c>
      <c r="U48" s="40">
        <v>879644</v>
      </c>
      <c r="V48" s="41">
        <v>6788821</v>
      </c>
    </row>
    <row r="49" spans="1:22" s="19" customFormat="1" x14ac:dyDescent="0.2">
      <c r="A49" s="20" t="s">
        <v>47</v>
      </c>
      <c r="B49" s="21" t="s">
        <v>43</v>
      </c>
      <c r="C49" s="21"/>
      <c r="D49" s="32">
        <v>2472.9078</v>
      </c>
      <c r="E49" s="33">
        <f t="shared" si="0"/>
        <v>337.37853065124386</v>
      </c>
      <c r="F49" s="44">
        <v>100131</v>
      </c>
      <c r="G49" s="45">
        <v>90891</v>
      </c>
      <c r="H49" s="45">
        <v>75125</v>
      </c>
      <c r="I49" s="45">
        <v>66529</v>
      </c>
      <c r="J49" s="44">
        <v>5268</v>
      </c>
      <c r="K49" s="45">
        <v>13826</v>
      </c>
      <c r="L49" s="45">
        <v>9777</v>
      </c>
      <c r="M49" s="45">
        <v>336799</v>
      </c>
      <c r="N49" s="62">
        <f t="shared" si="1"/>
        <v>36.754706342064189</v>
      </c>
      <c r="O49" s="65">
        <f t="shared" si="2"/>
        <v>108.9420428475883</v>
      </c>
      <c r="P49" s="50">
        <v>407846</v>
      </c>
      <c r="Q49" s="51">
        <v>426460</v>
      </c>
      <c r="R49" s="51">
        <v>834306</v>
      </c>
      <c r="S49" s="54">
        <v>89812</v>
      </c>
      <c r="T49" s="35">
        <v>293</v>
      </c>
      <c r="U49" s="56">
        <v>10759033</v>
      </c>
      <c r="V49" s="57">
        <v>38544735</v>
      </c>
    </row>
    <row r="50" spans="1:22" x14ac:dyDescent="0.2">
      <c r="A50" s="1"/>
      <c r="D50" s="26"/>
      <c r="E50" s="26"/>
      <c r="F50" s="26"/>
      <c r="G50" s="26"/>
      <c r="H50" s="26"/>
      <c r="I50" s="26"/>
      <c r="U50" s="1"/>
      <c r="V50" s="1"/>
    </row>
    <row r="51" spans="1:22" ht="51" customHeight="1" x14ac:dyDescent="0.2">
      <c r="A51" s="68" t="s">
        <v>48</v>
      </c>
      <c r="B51" s="68"/>
      <c r="D51" s="26">
        <f>SUBTOTAL(9,D5:D48)</f>
        <v>2472.9078</v>
      </c>
      <c r="E51" s="66" t="e">
        <f>#REF!/D51</f>
        <v>#REF!</v>
      </c>
      <c r="F51" s="26">
        <f>SUBTOTAL(9,F5:F48)</f>
        <v>100131</v>
      </c>
      <c r="G51" s="26">
        <f t="shared" ref="G51:M51" si="3">SUBTOTAL(9,G5:G48)</f>
        <v>90891</v>
      </c>
      <c r="H51" s="26">
        <f t="shared" si="3"/>
        <v>75125</v>
      </c>
      <c r="I51" s="26">
        <f t="shared" si="3"/>
        <v>66529</v>
      </c>
      <c r="J51" s="26">
        <f t="shared" si="3"/>
        <v>5268</v>
      </c>
      <c r="K51" s="26">
        <f t="shared" si="3"/>
        <v>13826</v>
      </c>
      <c r="L51" s="26">
        <f t="shared" si="3"/>
        <v>9777</v>
      </c>
      <c r="M51" s="26">
        <f t="shared" si="3"/>
        <v>336799</v>
      </c>
      <c r="N51" s="60">
        <f t="shared" ref="N51" si="4">G51/D51</f>
        <v>36.754706342064189</v>
      </c>
      <c r="P51" s="5"/>
      <c r="Q51" s="5"/>
      <c r="R51" s="5"/>
      <c r="S51" s="5"/>
      <c r="T51" s="5"/>
    </row>
    <row r="52" spans="1:22" x14ac:dyDescent="0.2">
      <c r="P52" s="5"/>
      <c r="Q52" s="5"/>
      <c r="R52" s="5"/>
      <c r="S52" s="5"/>
      <c r="T52" s="5"/>
    </row>
    <row r="53" spans="1:22" ht="12.75" customHeight="1" x14ac:dyDescent="0.2">
      <c r="P53" s="5"/>
      <c r="Q53" s="5"/>
      <c r="R53" s="5"/>
      <c r="S53" s="5"/>
      <c r="T53" s="5"/>
    </row>
    <row r="54" spans="1:22" x14ac:dyDescent="0.2">
      <c r="C54" s="5" t="s">
        <v>66</v>
      </c>
      <c r="D54" s="24">
        <v>636.85469999999987</v>
      </c>
      <c r="E54" s="24">
        <v>144.96713300537786</v>
      </c>
      <c r="F54" s="24">
        <v>12337</v>
      </c>
      <c r="G54" s="24">
        <v>11465</v>
      </c>
      <c r="H54" s="24">
        <v>9073</v>
      </c>
      <c r="I54" s="24">
        <v>8251</v>
      </c>
      <c r="J54" s="5">
        <v>573</v>
      </c>
      <c r="K54" s="5">
        <v>1762</v>
      </c>
      <c r="L54" s="5">
        <v>1010</v>
      </c>
      <c r="M54" s="5">
        <v>37179</v>
      </c>
      <c r="N54" s="60">
        <f t="shared" ref="N54" si="5">G54/D54</f>
        <v>18.002536528347836</v>
      </c>
      <c r="P54" s="5"/>
      <c r="Q54" s="5"/>
      <c r="R54" s="5"/>
      <c r="S54" s="5"/>
      <c r="T54" s="5"/>
    </row>
    <row r="55" spans="1:22" x14ac:dyDescent="0.2">
      <c r="C55" s="5" t="s">
        <v>84</v>
      </c>
      <c r="D55" s="67">
        <f>+D54/D49</f>
        <v>0.25753273130522691</v>
      </c>
      <c r="E55" s="67"/>
      <c r="F55" s="67">
        <f t="shared" ref="F55:M55" si="6">+F54/F49</f>
        <v>0.12320859673827286</v>
      </c>
      <c r="G55" s="67">
        <f t="shared" si="6"/>
        <v>0.12614010188027416</v>
      </c>
      <c r="H55" s="67">
        <f t="shared" si="6"/>
        <v>0.1207720465890183</v>
      </c>
      <c r="I55" s="67">
        <f t="shared" si="6"/>
        <v>0.12402110357889042</v>
      </c>
      <c r="J55" s="67">
        <f t="shared" si="6"/>
        <v>0.10876993166287016</v>
      </c>
      <c r="K55" s="67">
        <f t="shared" si="6"/>
        <v>0.12744105308838422</v>
      </c>
      <c r="L55" s="67">
        <f t="shared" si="6"/>
        <v>0.10330367188299069</v>
      </c>
      <c r="M55" s="67">
        <f t="shared" si="6"/>
        <v>0.11038928262851137</v>
      </c>
      <c r="N55" s="67"/>
      <c r="P55" s="5"/>
      <c r="Q55" s="5"/>
      <c r="R55" s="5"/>
      <c r="S55" s="5"/>
      <c r="T55" s="5"/>
    </row>
    <row r="56" spans="1:22" x14ac:dyDescent="0.2">
      <c r="C56" s="5" t="s">
        <v>83</v>
      </c>
      <c r="D56" s="24">
        <v>429.95190000000002</v>
      </c>
      <c r="E56" s="24">
        <v>280.19878502688323</v>
      </c>
      <c r="F56" s="24">
        <v>16761</v>
      </c>
      <c r="G56" s="24">
        <v>15170</v>
      </c>
      <c r="H56" s="24">
        <v>12824</v>
      </c>
      <c r="I56" s="24">
        <v>11314</v>
      </c>
      <c r="J56" s="5">
        <v>811</v>
      </c>
      <c r="K56" s="5">
        <v>2382</v>
      </c>
      <c r="L56" s="5">
        <v>1513</v>
      </c>
      <c r="M56" s="5">
        <v>51728</v>
      </c>
      <c r="N56" s="60">
        <f t="shared" ref="N56" si="7">G56/D56</f>
        <v>35.283016542082962</v>
      </c>
      <c r="P56" s="5"/>
      <c r="Q56" s="5"/>
      <c r="R56" s="5"/>
      <c r="S56" s="5"/>
      <c r="T56" s="5"/>
    </row>
    <row r="57" spans="1:22" x14ac:dyDescent="0.2">
      <c r="C57" s="5" t="s">
        <v>84</v>
      </c>
      <c r="D57" s="67">
        <f>+D56/D49</f>
        <v>0.17386491320056496</v>
      </c>
      <c r="E57" s="67"/>
      <c r="F57" s="67">
        <f t="shared" ref="F57:M57" si="8">+F56/F49</f>
        <v>0.16739071815921144</v>
      </c>
      <c r="G57" s="67">
        <f t="shared" si="8"/>
        <v>0.16690321373953418</v>
      </c>
      <c r="H57" s="67">
        <f t="shared" si="8"/>
        <v>0.17070216306156405</v>
      </c>
      <c r="I57" s="67">
        <f t="shared" si="8"/>
        <v>0.17006117632911963</v>
      </c>
      <c r="J57" s="67">
        <f t="shared" si="8"/>
        <v>0.15394836750189825</v>
      </c>
      <c r="K57" s="67">
        <f t="shared" si="8"/>
        <v>0.17228410241573847</v>
      </c>
      <c r="L57" s="67">
        <f t="shared" si="8"/>
        <v>0.15475094609798506</v>
      </c>
      <c r="M57" s="67">
        <f t="shared" si="8"/>
        <v>0.15358715435615902</v>
      </c>
      <c r="N57" s="67"/>
      <c r="P57" s="5"/>
      <c r="Q57" s="5"/>
      <c r="R57" s="5"/>
      <c r="S57" s="5"/>
      <c r="T57" s="5"/>
    </row>
    <row r="58" spans="1:22" x14ac:dyDescent="0.2">
      <c r="P58" s="5"/>
      <c r="Q58" s="5"/>
      <c r="R58" s="5"/>
      <c r="S58" s="5"/>
      <c r="T58" s="5"/>
    </row>
    <row r="59" spans="1:22" x14ac:dyDescent="0.2">
      <c r="P59" s="5"/>
      <c r="Q59" s="5"/>
      <c r="R59" s="5"/>
      <c r="S59" s="5"/>
      <c r="T59" s="5"/>
    </row>
    <row r="60" spans="1:22" x14ac:dyDescent="0.2">
      <c r="P60" s="5"/>
      <c r="Q60" s="5"/>
      <c r="R60" s="5"/>
      <c r="S60" s="5"/>
      <c r="T60" s="5"/>
    </row>
    <row r="61" spans="1:22" x14ac:dyDescent="0.2">
      <c r="P61" s="5"/>
      <c r="Q61" s="5"/>
      <c r="R61" s="5"/>
      <c r="S61" s="5"/>
      <c r="T61" s="5"/>
    </row>
    <row r="62" spans="1:22" x14ac:dyDescent="0.2">
      <c r="P62" s="5"/>
      <c r="Q62" s="5"/>
      <c r="R62" s="5"/>
      <c r="S62" s="5"/>
      <c r="T62" s="5"/>
    </row>
    <row r="63" spans="1:22" x14ac:dyDescent="0.2">
      <c r="P63" s="5"/>
      <c r="Q63" s="5"/>
      <c r="R63" s="5"/>
      <c r="S63" s="5"/>
      <c r="T63" s="5"/>
    </row>
    <row r="64" spans="1:22" x14ac:dyDescent="0.2">
      <c r="P64" s="5"/>
      <c r="Q64" s="5"/>
      <c r="R64" s="5"/>
      <c r="S64" s="5"/>
      <c r="T64" s="5"/>
    </row>
    <row r="65" spans="16:20" x14ac:dyDescent="0.2">
      <c r="P65" s="5"/>
      <c r="Q65" s="5"/>
      <c r="R65" s="5"/>
      <c r="S65" s="5"/>
      <c r="T65" s="5"/>
    </row>
    <row r="66" spans="16:20" x14ac:dyDescent="0.2">
      <c r="P66" s="5"/>
      <c r="Q66" s="5"/>
      <c r="R66" s="5"/>
      <c r="S66" s="5"/>
      <c r="T66" s="5"/>
    </row>
    <row r="67" spans="16:20" x14ac:dyDescent="0.2">
      <c r="P67" s="5"/>
      <c r="Q67" s="5"/>
      <c r="R67" s="5"/>
      <c r="S67" s="5"/>
      <c r="T67" s="5"/>
    </row>
    <row r="68" spans="16:20" x14ac:dyDescent="0.2">
      <c r="P68" s="5"/>
      <c r="Q68" s="5"/>
      <c r="R68" s="5"/>
      <c r="S68" s="5"/>
      <c r="T68" s="5"/>
    </row>
    <row r="69" spans="16:20" x14ac:dyDescent="0.2">
      <c r="P69" s="5"/>
      <c r="Q69" s="5"/>
      <c r="R69" s="5"/>
      <c r="S69" s="5"/>
      <c r="T69" s="5"/>
    </row>
    <row r="70" spans="16:20" x14ac:dyDescent="0.2">
      <c r="P70" s="5"/>
      <c r="Q70" s="5"/>
      <c r="R70" s="5"/>
      <c r="S70" s="5"/>
      <c r="T70" s="5"/>
    </row>
    <row r="71" spans="16:20" x14ac:dyDescent="0.2">
      <c r="P71" s="5"/>
      <c r="Q71" s="5"/>
      <c r="R71" s="5"/>
      <c r="S71" s="5"/>
      <c r="T71" s="5"/>
    </row>
    <row r="72" spans="16:20" x14ac:dyDescent="0.2">
      <c r="P72" s="5"/>
      <c r="Q72" s="5"/>
      <c r="R72" s="5"/>
      <c r="S72" s="5"/>
      <c r="T72" s="5"/>
    </row>
    <row r="73" spans="16:20" x14ac:dyDescent="0.2">
      <c r="P73" s="5"/>
      <c r="Q73" s="5"/>
      <c r="R73" s="5"/>
      <c r="S73" s="5"/>
      <c r="T73" s="5"/>
    </row>
    <row r="74" spans="16:20" x14ac:dyDescent="0.2">
      <c r="P74" s="5"/>
      <c r="Q74" s="5"/>
      <c r="R74" s="5"/>
      <c r="S74" s="5"/>
      <c r="T74" s="5"/>
    </row>
    <row r="75" spans="16:20" x14ac:dyDescent="0.2">
      <c r="P75" s="5"/>
      <c r="Q75" s="5"/>
      <c r="R75" s="5"/>
      <c r="S75" s="5"/>
      <c r="T75" s="5"/>
    </row>
    <row r="76" spans="16:20" x14ac:dyDescent="0.2">
      <c r="P76" s="5"/>
      <c r="Q76" s="5"/>
      <c r="R76" s="5"/>
      <c r="S76" s="5"/>
      <c r="T76" s="5"/>
    </row>
    <row r="77" spans="16:20" x14ac:dyDescent="0.2">
      <c r="P77" s="5"/>
      <c r="Q77" s="5"/>
      <c r="R77" s="5"/>
      <c r="S77" s="5"/>
      <c r="T77" s="5"/>
    </row>
    <row r="78" spans="16:20" x14ac:dyDescent="0.2">
      <c r="P78" s="5"/>
      <c r="Q78" s="5"/>
      <c r="R78" s="5"/>
      <c r="S78" s="5"/>
      <c r="T78" s="5"/>
    </row>
    <row r="79" spans="16:20" x14ac:dyDescent="0.2">
      <c r="P79" s="5"/>
      <c r="Q79" s="5"/>
      <c r="R79" s="5"/>
      <c r="S79" s="5"/>
      <c r="T79" s="5"/>
    </row>
    <row r="80" spans="16:20" x14ac:dyDescent="0.2">
      <c r="P80" s="5"/>
      <c r="Q80" s="5"/>
      <c r="R80" s="5"/>
      <c r="S80" s="5"/>
      <c r="T80" s="5"/>
    </row>
    <row r="81" spans="16:20" x14ac:dyDescent="0.2">
      <c r="P81" s="5"/>
      <c r="Q81" s="5"/>
      <c r="R81" s="5"/>
      <c r="S81" s="5"/>
      <c r="T81" s="5"/>
    </row>
    <row r="82" spans="16:20" x14ac:dyDescent="0.2">
      <c r="P82" s="5"/>
      <c r="Q82" s="5"/>
      <c r="R82" s="5"/>
      <c r="S82" s="5"/>
      <c r="T82" s="5"/>
    </row>
    <row r="83" spans="16:20" x14ac:dyDescent="0.2">
      <c r="P83" s="5"/>
      <c r="Q83" s="5"/>
      <c r="R83" s="5"/>
      <c r="S83" s="5"/>
      <c r="T83" s="5"/>
    </row>
    <row r="84" spans="16:20" x14ac:dyDescent="0.2">
      <c r="P84" s="5"/>
      <c r="Q84" s="5"/>
      <c r="R84" s="5"/>
      <c r="S84" s="5"/>
      <c r="T84" s="5"/>
    </row>
    <row r="85" spans="16:20" x14ac:dyDescent="0.2">
      <c r="P85" s="5"/>
      <c r="Q85" s="5"/>
      <c r="R85" s="5"/>
      <c r="S85" s="5"/>
      <c r="T85" s="5"/>
    </row>
    <row r="86" spans="16:20" x14ac:dyDescent="0.2">
      <c r="P86" s="5"/>
      <c r="Q86" s="5"/>
      <c r="R86" s="5"/>
      <c r="S86" s="5"/>
      <c r="T86" s="5"/>
    </row>
    <row r="87" spans="16:20" x14ac:dyDescent="0.2">
      <c r="P87" s="5"/>
      <c r="Q87" s="5"/>
      <c r="R87" s="5"/>
      <c r="S87" s="5"/>
      <c r="T87" s="5"/>
    </row>
    <row r="88" spans="16:20" x14ac:dyDescent="0.2">
      <c r="P88" s="5"/>
      <c r="Q88" s="5"/>
      <c r="R88" s="5"/>
      <c r="S88" s="5"/>
      <c r="T88" s="5"/>
    </row>
    <row r="89" spans="16:20" x14ac:dyDescent="0.2">
      <c r="P89" s="5"/>
      <c r="Q89" s="5"/>
      <c r="R89" s="5"/>
      <c r="S89" s="5"/>
      <c r="T89" s="5"/>
    </row>
    <row r="90" spans="16:20" x14ac:dyDescent="0.2">
      <c r="P90" s="5"/>
      <c r="Q90" s="5"/>
      <c r="R90" s="5"/>
      <c r="S90" s="5"/>
      <c r="T90" s="5"/>
    </row>
    <row r="91" spans="16:20" x14ac:dyDescent="0.2">
      <c r="P91" s="5"/>
      <c r="Q91" s="5"/>
      <c r="R91" s="5"/>
      <c r="S91" s="5"/>
      <c r="T91" s="5"/>
    </row>
    <row r="92" spans="16:20" x14ac:dyDescent="0.2">
      <c r="P92" s="5"/>
      <c r="Q92" s="5"/>
      <c r="R92" s="5"/>
      <c r="S92" s="5"/>
      <c r="T92" s="5"/>
    </row>
    <row r="93" spans="16:20" x14ac:dyDescent="0.2">
      <c r="P93" s="5"/>
      <c r="Q93" s="5"/>
      <c r="R93" s="5"/>
      <c r="S93" s="5"/>
      <c r="T93" s="5"/>
    </row>
    <row r="94" spans="16:20" x14ac:dyDescent="0.2">
      <c r="P94" s="5"/>
      <c r="Q94" s="5"/>
      <c r="R94" s="5"/>
      <c r="S94" s="5"/>
      <c r="T94" s="5"/>
    </row>
    <row r="95" spans="16:20" x14ac:dyDescent="0.2">
      <c r="P95" s="5"/>
      <c r="Q95" s="5"/>
      <c r="R95" s="5"/>
      <c r="S95" s="5"/>
      <c r="T95" s="5"/>
    </row>
    <row r="96" spans="16:20" x14ac:dyDescent="0.2">
      <c r="P96" s="5"/>
      <c r="Q96" s="5"/>
      <c r="R96" s="5"/>
      <c r="S96" s="5"/>
      <c r="T96" s="5"/>
    </row>
    <row r="97" spans="16:20" x14ac:dyDescent="0.2">
      <c r="P97" s="5"/>
      <c r="Q97" s="5"/>
      <c r="R97" s="5"/>
      <c r="S97" s="5"/>
      <c r="T97" s="5"/>
    </row>
    <row r="98" spans="16:20" x14ac:dyDescent="0.2">
      <c r="P98" s="5"/>
      <c r="Q98" s="5"/>
      <c r="R98" s="5"/>
      <c r="S98" s="5"/>
      <c r="T98" s="5"/>
    </row>
    <row r="99" spans="16:20" x14ac:dyDescent="0.2">
      <c r="P99" s="5"/>
      <c r="Q99" s="5"/>
      <c r="R99" s="5"/>
      <c r="S99" s="5"/>
      <c r="T99" s="5"/>
    </row>
    <row r="100" spans="16:20" x14ac:dyDescent="0.2">
      <c r="P100" s="5"/>
      <c r="Q100" s="5"/>
      <c r="R100" s="5"/>
      <c r="S100" s="5"/>
      <c r="T100" s="5"/>
    </row>
    <row r="101" spans="16:20" x14ac:dyDescent="0.2">
      <c r="P101" s="5"/>
      <c r="Q101" s="5"/>
      <c r="R101" s="5"/>
      <c r="S101" s="5"/>
      <c r="T101" s="5"/>
    </row>
    <row r="102" spans="16:20" x14ac:dyDescent="0.2">
      <c r="P102" s="5"/>
      <c r="Q102" s="5"/>
      <c r="R102" s="5"/>
      <c r="S102" s="5"/>
      <c r="T102" s="5"/>
    </row>
    <row r="103" spans="16:20" x14ac:dyDescent="0.2">
      <c r="P103" s="5"/>
      <c r="Q103" s="5"/>
      <c r="R103" s="5"/>
      <c r="S103" s="5"/>
      <c r="T103" s="5"/>
    </row>
    <row r="104" spans="16:20" x14ac:dyDescent="0.2">
      <c r="P104" s="5"/>
      <c r="Q104" s="5"/>
      <c r="R104" s="5"/>
      <c r="S104" s="5"/>
      <c r="T104" s="5"/>
    </row>
    <row r="105" spans="16:20" x14ac:dyDescent="0.2">
      <c r="P105" s="5"/>
      <c r="Q105" s="5"/>
      <c r="R105" s="5"/>
      <c r="S105" s="5"/>
      <c r="T105" s="5"/>
    </row>
    <row r="106" spans="16:20" x14ac:dyDescent="0.2">
      <c r="P106" s="5"/>
      <c r="Q106" s="5"/>
      <c r="R106" s="5"/>
      <c r="S106" s="5"/>
      <c r="T106" s="5"/>
    </row>
    <row r="107" spans="16:20" x14ac:dyDescent="0.2">
      <c r="P107" s="5"/>
      <c r="Q107" s="5"/>
      <c r="R107" s="5"/>
      <c r="S107" s="5"/>
      <c r="T107" s="5"/>
    </row>
    <row r="108" spans="16:20" x14ac:dyDescent="0.2">
      <c r="P108" s="5"/>
      <c r="Q108" s="5"/>
      <c r="R108" s="5"/>
      <c r="S108" s="5"/>
      <c r="T108" s="5"/>
    </row>
    <row r="109" spans="16:20" x14ac:dyDescent="0.2">
      <c r="P109" s="5"/>
      <c r="Q109" s="5"/>
      <c r="R109" s="5"/>
      <c r="S109" s="5"/>
      <c r="T109" s="5"/>
    </row>
    <row r="110" spans="16:20" x14ac:dyDescent="0.2">
      <c r="P110" s="5"/>
      <c r="Q110" s="5"/>
      <c r="R110" s="5"/>
      <c r="S110" s="5"/>
      <c r="T110" s="5"/>
    </row>
    <row r="111" spans="16:20" x14ac:dyDescent="0.2">
      <c r="P111" s="5"/>
      <c r="Q111" s="5"/>
      <c r="R111" s="5"/>
      <c r="S111" s="5"/>
      <c r="T111" s="5"/>
    </row>
    <row r="112" spans="16:20" x14ac:dyDescent="0.2">
      <c r="P112" s="5"/>
      <c r="Q112" s="5"/>
      <c r="R112" s="5"/>
      <c r="S112" s="5"/>
      <c r="T112" s="5"/>
    </row>
    <row r="113" spans="16:20" x14ac:dyDescent="0.2">
      <c r="P113" s="5"/>
      <c r="Q113" s="5"/>
      <c r="R113" s="5"/>
      <c r="S113" s="5"/>
      <c r="T113" s="5"/>
    </row>
    <row r="114" spans="16:20" x14ac:dyDescent="0.2">
      <c r="P114" s="5"/>
      <c r="Q114" s="5"/>
      <c r="R114" s="5"/>
      <c r="S114" s="5"/>
      <c r="T114" s="5"/>
    </row>
    <row r="115" spans="16:20" x14ac:dyDescent="0.2">
      <c r="P115" s="5"/>
      <c r="Q115" s="5"/>
      <c r="R115" s="5"/>
      <c r="S115" s="5"/>
      <c r="T115" s="5"/>
    </row>
    <row r="116" spans="16:20" x14ac:dyDescent="0.2">
      <c r="P116" s="5"/>
      <c r="Q116" s="5"/>
      <c r="R116" s="5"/>
      <c r="S116" s="5"/>
      <c r="T116" s="5"/>
    </row>
    <row r="117" spans="16:20" x14ac:dyDescent="0.2">
      <c r="P117" s="5"/>
      <c r="Q117" s="5"/>
      <c r="R117" s="5"/>
      <c r="S117" s="5"/>
      <c r="T117" s="5"/>
    </row>
    <row r="118" spans="16:20" x14ac:dyDescent="0.2">
      <c r="P118" s="5"/>
      <c r="Q118" s="5"/>
      <c r="R118" s="5"/>
      <c r="S118" s="5"/>
      <c r="T118" s="5"/>
    </row>
    <row r="119" spans="16:20" x14ac:dyDescent="0.2">
      <c r="P119" s="5"/>
      <c r="Q119" s="5"/>
      <c r="R119" s="5"/>
      <c r="S119" s="5"/>
      <c r="T119" s="5"/>
    </row>
    <row r="120" spans="16:20" x14ac:dyDescent="0.2">
      <c r="P120" s="5"/>
      <c r="Q120" s="5"/>
      <c r="R120" s="5"/>
      <c r="S120" s="5"/>
      <c r="T120" s="5"/>
    </row>
    <row r="121" spans="16:20" x14ac:dyDescent="0.2">
      <c r="P121" s="5"/>
      <c r="Q121" s="5"/>
      <c r="R121" s="5"/>
      <c r="S121" s="5"/>
      <c r="T121" s="5"/>
    </row>
    <row r="122" spans="16:20" x14ac:dyDescent="0.2">
      <c r="P122" s="5"/>
      <c r="Q122" s="5"/>
      <c r="R122" s="5"/>
      <c r="S122" s="5"/>
      <c r="T122" s="5"/>
    </row>
    <row r="123" spans="16:20" x14ac:dyDescent="0.2">
      <c r="P123" s="5"/>
      <c r="Q123" s="5"/>
      <c r="R123" s="5"/>
      <c r="S123" s="5"/>
      <c r="T123" s="5"/>
    </row>
    <row r="124" spans="16:20" x14ac:dyDescent="0.2">
      <c r="P124" s="5"/>
      <c r="Q124" s="5"/>
      <c r="R124" s="5"/>
      <c r="S124" s="5"/>
      <c r="T124" s="5"/>
    </row>
    <row r="125" spans="16:20" x14ac:dyDescent="0.2">
      <c r="P125" s="5"/>
      <c r="Q125" s="5"/>
      <c r="R125" s="5"/>
      <c r="S125" s="5"/>
      <c r="T125" s="5"/>
    </row>
    <row r="126" spans="16:20" x14ac:dyDescent="0.2">
      <c r="P126" s="5"/>
      <c r="Q126" s="5"/>
      <c r="R126" s="5"/>
      <c r="S126" s="5"/>
      <c r="T126" s="5"/>
    </row>
    <row r="127" spans="16:20" x14ac:dyDescent="0.2">
      <c r="P127" s="5"/>
      <c r="Q127" s="5"/>
      <c r="R127" s="5"/>
      <c r="S127" s="5"/>
      <c r="T127" s="5"/>
    </row>
    <row r="128" spans="16:20" x14ac:dyDescent="0.2">
      <c r="P128" s="5"/>
      <c r="Q128" s="5"/>
      <c r="R128" s="5"/>
      <c r="S128" s="5"/>
      <c r="T128" s="5"/>
    </row>
    <row r="129" spans="16:20" x14ac:dyDescent="0.2">
      <c r="P129" s="5"/>
      <c r="Q129" s="5"/>
      <c r="R129" s="5"/>
      <c r="S129" s="5"/>
      <c r="T129" s="5"/>
    </row>
    <row r="130" spans="16:20" x14ac:dyDescent="0.2">
      <c r="P130" s="5"/>
      <c r="Q130" s="5"/>
      <c r="R130" s="5"/>
      <c r="S130" s="5"/>
      <c r="T130" s="5"/>
    </row>
    <row r="131" spans="16:20" x14ac:dyDescent="0.2">
      <c r="P131" s="5"/>
      <c r="Q131" s="5"/>
      <c r="R131" s="5"/>
      <c r="S131" s="5"/>
      <c r="T131" s="5"/>
    </row>
    <row r="132" spans="16:20" x14ac:dyDescent="0.2">
      <c r="P132" s="5"/>
      <c r="Q132" s="5"/>
      <c r="R132" s="5"/>
      <c r="S132" s="5"/>
      <c r="T132" s="5"/>
    </row>
    <row r="133" spans="16:20" x14ac:dyDescent="0.2">
      <c r="P133" s="5"/>
      <c r="Q133" s="5"/>
      <c r="R133" s="5"/>
      <c r="S133" s="5"/>
      <c r="T133" s="5"/>
    </row>
    <row r="134" spans="16:20" x14ac:dyDescent="0.2">
      <c r="P134" s="5"/>
      <c r="Q134" s="5"/>
      <c r="R134" s="5"/>
      <c r="S134" s="5"/>
      <c r="T134" s="5"/>
    </row>
    <row r="135" spans="16:20" x14ac:dyDescent="0.2">
      <c r="P135" s="5"/>
      <c r="Q135" s="5"/>
      <c r="R135" s="5"/>
      <c r="S135" s="5"/>
      <c r="T135" s="5"/>
    </row>
    <row r="136" spans="16:20" x14ac:dyDescent="0.2">
      <c r="P136" s="5"/>
      <c r="Q136" s="5"/>
      <c r="R136" s="5"/>
      <c r="S136" s="5"/>
      <c r="T136" s="5"/>
    </row>
    <row r="137" spans="16:20" x14ac:dyDescent="0.2">
      <c r="P137" s="5"/>
      <c r="Q137" s="5"/>
      <c r="R137" s="5"/>
      <c r="S137" s="5"/>
      <c r="T137" s="5"/>
    </row>
    <row r="138" spans="16:20" x14ac:dyDescent="0.2">
      <c r="P138" s="5"/>
      <c r="Q138" s="5"/>
      <c r="R138" s="5"/>
      <c r="S138" s="5"/>
      <c r="T138" s="5"/>
    </row>
    <row r="139" spans="16:20" x14ac:dyDescent="0.2">
      <c r="P139" s="5"/>
      <c r="Q139" s="5"/>
      <c r="R139" s="5"/>
      <c r="S139" s="5"/>
      <c r="T139" s="5"/>
    </row>
    <row r="140" spans="16:20" x14ac:dyDescent="0.2">
      <c r="P140" s="5"/>
      <c r="Q140" s="5"/>
      <c r="R140" s="5"/>
      <c r="S140" s="5"/>
      <c r="T140" s="5"/>
    </row>
    <row r="141" spans="16:20" x14ac:dyDescent="0.2">
      <c r="P141" s="5"/>
      <c r="Q141" s="5"/>
      <c r="R141" s="5"/>
      <c r="S141" s="5"/>
      <c r="T141" s="5"/>
    </row>
    <row r="142" spans="16:20" x14ac:dyDescent="0.2">
      <c r="P142" s="5"/>
      <c r="Q142" s="5"/>
      <c r="R142" s="5"/>
      <c r="S142" s="5"/>
      <c r="T142" s="5"/>
    </row>
    <row r="143" spans="16:20" x14ac:dyDescent="0.2">
      <c r="P143" s="5"/>
      <c r="Q143" s="5"/>
      <c r="R143" s="5"/>
      <c r="S143" s="5"/>
      <c r="T143" s="5"/>
    </row>
    <row r="144" spans="16:20" x14ac:dyDescent="0.2">
      <c r="P144" s="5"/>
      <c r="Q144" s="5"/>
      <c r="R144" s="5"/>
      <c r="S144" s="5"/>
      <c r="T144" s="5"/>
    </row>
    <row r="145" spans="4:20" x14ac:dyDescent="0.2">
      <c r="P145" s="5"/>
      <c r="Q145" s="5"/>
      <c r="R145" s="5"/>
      <c r="S145" s="5"/>
      <c r="T145" s="5"/>
    </row>
    <row r="146" spans="4:20" x14ac:dyDescent="0.2">
      <c r="P146" s="5"/>
      <c r="Q146" s="5"/>
      <c r="R146" s="5"/>
      <c r="S146" s="5"/>
      <c r="T146" s="5"/>
    </row>
    <row r="147" spans="4:20" x14ac:dyDescent="0.2">
      <c r="P147" s="5"/>
      <c r="Q147" s="5"/>
      <c r="R147" s="5"/>
      <c r="S147" s="5"/>
      <c r="T147" s="5"/>
    </row>
    <row r="148" spans="4:20" x14ac:dyDescent="0.2">
      <c r="P148" s="5"/>
      <c r="Q148" s="5"/>
      <c r="R148" s="5"/>
      <c r="S148" s="5"/>
      <c r="T148" s="5"/>
    </row>
    <row r="149" spans="4:20" x14ac:dyDescent="0.2">
      <c r="P149" s="5"/>
      <c r="Q149" s="5"/>
      <c r="R149" s="5"/>
      <c r="S149" s="5"/>
      <c r="T149" s="5"/>
    </row>
    <row r="150" spans="4:20" x14ac:dyDescent="0.2">
      <c r="P150" s="5"/>
      <c r="Q150" s="5"/>
      <c r="R150" s="5"/>
      <c r="S150" s="5"/>
      <c r="T150" s="5"/>
    </row>
    <row r="151" spans="4:20" x14ac:dyDescent="0.2">
      <c r="P151" s="5"/>
      <c r="Q151" s="5"/>
      <c r="R151" s="5"/>
      <c r="S151" s="5"/>
      <c r="T151" s="5"/>
    </row>
    <row r="152" spans="4:20" x14ac:dyDescent="0.2">
      <c r="P152" s="5"/>
      <c r="Q152" s="5"/>
      <c r="R152" s="5"/>
      <c r="S152" s="5"/>
      <c r="T152" s="5"/>
    </row>
    <row r="153" spans="4:20" x14ac:dyDescent="0.2">
      <c r="P153" s="5"/>
      <c r="Q153" s="5"/>
      <c r="R153" s="5"/>
      <c r="S153" s="5"/>
      <c r="T153" s="5"/>
    </row>
    <row r="154" spans="4:20" x14ac:dyDescent="0.2">
      <c r="P154" s="5"/>
      <c r="Q154" s="5"/>
      <c r="R154" s="5"/>
      <c r="S154" s="5"/>
      <c r="T154" s="5"/>
    </row>
    <row r="155" spans="4:20" x14ac:dyDescent="0.2">
      <c r="P155" s="5"/>
      <c r="Q155" s="5"/>
      <c r="R155" s="5"/>
      <c r="S155" s="5"/>
      <c r="T155" s="5"/>
    </row>
    <row r="156" spans="4:20" s="11" customFormat="1" x14ac:dyDescent="0.2">
      <c r="D156" s="27"/>
      <c r="E156" s="27"/>
      <c r="F156" s="27"/>
      <c r="G156" s="27"/>
      <c r="H156" s="27"/>
      <c r="I156" s="27"/>
    </row>
    <row r="157" spans="4:20" s="11" customFormat="1" x14ac:dyDescent="0.2">
      <c r="D157" s="27"/>
      <c r="E157" s="27"/>
      <c r="F157" s="27"/>
      <c r="G157" s="27"/>
      <c r="H157" s="27"/>
      <c r="I157" s="27"/>
    </row>
    <row r="158" spans="4:20" s="11" customFormat="1" x14ac:dyDescent="0.2">
      <c r="D158" s="27"/>
      <c r="E158" s="27"/>
      <c r="F158" s="27"/>
      <c r="G158" s="27"/>
      <c r="H158" s="27"/>
      <c r="I158" s="27"/>
    </row>
    <row r="159" spans="4:20" s="11" customFormat="1" x14ac:dyDescent="0.2">
      <c r="D159" s="27"/>
      <c r="E159" s="27"/>
      <c r="F159" s="27"/>
      <c r="G159" s="27"/>
      <c r="H159" s="27"/>
      <c r="I159" s="27"/>
    </row>
    <row r="160" spans="4:20" s="11" customFormat="1" x14ac:dyDescent="0.2">
      <c r="D160" s="27"/>
      <c r="E160" s="27"/>
      <c r="F160" s="27"/>
      <c r="G160" s="27"/>
      <c r="H160" s="27"/>
      <c r="I160" s="27"/>
    </row>
    <row r="161" spans="4:9" s="11" customFormat="1" x14ac:dyDescent="0.2">
      <c r="D161" s="27"/>
      <c r="E161" s="27"/>
      <c r="F161" s="27"/>
      <c r="G161" s="27"/>
      <c r="H161" s="27"/>
      <c r="I161" s="27"/>
    </row>
    <row r="162" spans="4:9" s="11" customFormat="1" x14ac:dyDescent="0.2">
      <c r="D162" s="27"/>
      <c r="E162" s="27"/>
      <c r="F162" s="27"/>
      <c r="G162" s="27"/>
      <c r="H162" s="27"/>
      <c r="I162" s="27"/>
    </row>
    <row r="163" spans="4:9" s="11" customFormat="1" x14ac:dyDescent="0.2">
      <c r="D163" s="27"/>
      <c r="E163" s="27"/>
      <c r="F163" s="27"/>
      <c r="G163" s="27"/>
      <c r="H163" s="27"/>
      <c r="I163" s="27"/>
    </row>
    <row r="164" spans="4:9" s="11" customFormat="1" x14ac:dyDescent="0.2">
      <c r="D164" s="27"/>
      <c r="E164" s="27"/>
      <c r="F164" s="27"/>
      <c r="G164" s="27"/>
      <c r="H164" s="27"/>
      <c r="I164" s="27"/>
    </row>
    <row r="165" spans="4:9" s="11" customFormat="1" x14ac:dyDescent="0.2">
      <c r="D165" s="27"/>
      <c r="E165" s="27"/>
      <c r="F165" s="27"/>
      <c r="G165" s="27"/>
      <c r="H165" s="27"/>
      <c r="I165" s="27"/>
    </row>
    <row r="166" spans="4:9" s="11" customFormat="1" x14ac:dyDescent="0.2">
      <c r="D166" s="27"/>
      <c r="E166" s="27"/>
      <c r="F166" s="27"/>
      <c r="G166" s="27"/>
      <c r="H166" s="27"/>
      <c r="I166" s="27"/>
    </row>
    <row r="167" spans="4:9" s="11" customFormat="1" x14ac:dyDescent="0.2">
      <c r="D167" s="27"/>
      <c r="E167" s="27"/>
      <c r="F167" s="27"/>
      <c r="G167" s="27"/>
      <c r="H167" s="27"/>
      <c r="I167" s="27"/>
    </row>
    <row r="168" spans="4:9" s="11" customFormat="1" x14ac:dyDescent="0.2">
      <c r="D168" s="27"/>
      <c r="E168" s="27"/>
      <c r="F168" s="27"/>
      <c r="G168" s="27"/>
      <c r="H168" s="27"/>
      <c r="I168" s="27"/>
    </row>
    <row r="169" spans="4:9" s="11" customFormat="1" x14ac:dyDescent="0.2">
      <c r="D169" s="27"/>
      <c r="E169" s="27"/>
      <c r="F169" s="27"/>
      <c r="G169" s="27"/>
      <c r="H169" s="27"/>
      <c r="I169" s="27"/>
    </row>
    <row r="170" spans="4:9" s="11" customFormat="1" ht="12.75" customHeight="1" x14ac:dyDescent="0.2">
      <c r="D170" s="27"/>
      <c r="E170" s="27"/>
      <c r="F170" s="27"/>
      <c r="G170" s="27"/>
      <c r="H170" s="27"/>
      <c r="I170" s="27"/>
    </row>
    <row r="171" spans="4:9" s="11" customFormat="1" x14ac:dyDescent="0.2">
      <c r="D171" s="27"/>
      <c r="E171" s="27"/>
      <c r="F171" s="27"/>
      <c r="G171" s="27"/>
      <c r="H171" s="27"/>
      <c r="I171" s="27"/>
    </row>
    <row r="172" spans="4:9" s="11" customFormat="1" x14ac:dyDescent="0.2">
      <c r="D172" s="27"/>
      <c r="E172" s="27"/>
      <c r="F172" s="27"/>
      <c r="G172" s="27"/>
      <c r="H172" s="27"/>
      <c r="I172" s="27"/>
    </row>
    <row r="173" spans="4:9" s="11" customFormat="1" x14ac:dyDescent="0.2">
      <c r="D173" s="27"/>
      <c r="E173" s="27"/>
      <c r="F173" s="27"/>
      <c r="G173" s="27"/>
      <c r="H173" s="27"/>
      <c r="I173" s="27"/>
    </row>
    <row r="174" spans="4:9" s="11" customFormat="1" x14ac:dyDescent="0.2">
      <c r="D174" s="27"/>
      <c r="E174" s="27"/>
      <c r="F174" s="27"/>
      <c r="G174" s="27"/>
      <c r="H174" s="27"/>
      <c r="I174" s="27"/>
    </row>
    <row r="175" spans="4:9" s="11" customFormat="1" x14ac:dyDescent="0.2">
      <c r="D175" s="27"/>
      <c r="E175" s="27"/>
      <c r="F175" s="27"/>
      <c r="G175" s="27"/>
      <c r="H175" s="27"/>
      <c r="I175" s="27"/>
    </row>
    <row r="176" spans="4:9" s="11" customFormat="1" x14ac:dyDescent="0.2">
      <c r="D176" s="27"/>
      <c r="E176" s="27"/>
      <c r="F176" s="27"/>
      <c r="G176" s="27"/>
      <c r="H176" s="27"/>
      <c r="I176" s="27"/>
    </row>
    <row r="177" spans="4:9" s="11" customFormat="1" x14ac:dyDescent="0.2">
      <c r="D177" s="27"/>
      <c r="E177" s="27"/>
      <c r="F177" s="27"/>
      <c r="G177" s="27"/>
      <c r="H177" s="27"/>
      <c r="I177" s="27"/>
    </row>
    <row r="178" spans="4:9" s="11" customFormat="1" x14ac:dyDescent="0.2">
      <c r="D178" s="27"/>
      <c r="E178" s="27"/>
      <c r="F178" s="27"/>
      <c r="G178" s="27"/>
      <c r="H178" s="27"/>
      <c r="I178" s="27"/>
    </row>
    <row r="179" spans="4:9" s="11" customFormat="1" x14ac:dyDescent="0.2">
      <c r="D179" s="27"/>
      <c r="E179" s="27"/>
      <c r="F179" s="27"/>
      <c r="G179" s="27"/>
      <c r="H179" s="27"/>
      <c r="I179" s="27"/>
    </row>
    <row r="180" spans="4:9" s="11" customFormat="1" x14ac:dyDescent="0.2">
      <c r="D180" s="27"/>
      <c r="E180" s="27"/>
      <c r="F180" s="27"/>
      <c r="G180" s="27"/>
      <c r="H180" s="27"/>
      <c r="I180" s="27"/>
    </row>
    <row r="181" spans="4:9" s="11" customFormat="1" x14ac:dyDescent="0.2">
      <c r="D181" s="27"/>
      <c r="E181" s="27"/>
      <c r="F181" s="27"/>
      <c r="G181" s="27"/>
      <c r="H181" s="27"/>
      <c r="I181" s="27"/>
    </row>
    <row r="182" spans="4:9" s="11" customFormat="1" x14ac:dyDescent="0.2">
      <c r="D182" s="27"/>
      <c r="E182" s="27"/>
      <c r="F182" s="27"/>
      <c r="G182" s="27"/>
      <c r="H182" s="27"/>
      <c r="I182" s="27"/>
    </row>
    <row r="183" spans="4:9" s="11" customFormat="1" x14ac:dyDescent="0.2">
      <c r="D183" s="27"/>
      <c r="E183" s="27"/>
      <c r="F183" s="27"/>
      <c r="G183" s="27"/>
      <c r="H183" s="27"/>
      <c r="I183" s="27"/>
    </row>
    <row r="184" spans="4:9" s="11" customFormat="1" x14ac:dyDescent="0.2">
      <c r="D184" s="27"/>
      <c r="E184" s="27"/>
      <c r="F184" s="27"/>
      <c r="G184" s="27"/>
      <c r="H184" s="27"/>
      <c r="I184" s="27"/>
    </row>
    <row r="185" spans="4:9" s="11" customFormat="1" x14ac:dyDescent="0.2">
      <c r="D185" s="27"/>
      <c r="E185" s="27"/>
      <c r="F185" s="27"/>
      <c r="G185" s="27"/>
      <c r="H185" s="27"/>
      <c r="I185" s="27"/>
    </row>
    <row r="186" spans="4:9" s="11" customFormat="1" x14ac:dyDescent="0.2">
      <c r="D186" s="27"/>
      <c r="E186" s="27"/>
      <c r="F186" s="27"/>
      <c r="G186" s="27"/>
      <c r="H186" s="27"/>
      <c r="I186" s="27"/>
    </row>
    <row r="187" spans="4:9" s="11" customFormat="1" x14ac:dyDescent="0.2">
      <c r="D187" s="27"/>
      <c r="E187" s="27"/>
      <c r="F187" s="27"/>
      <c r="G187" s="27"/>
      <c r="H187" s="27"/>
      <c r="I187" s="27"/>
    </row>
    <row r="188" spans="4:9" s="11" customFormat="1" x14ac:dyDescent="0.2">
      <c r="D188" s="27"/>
      <c r="E188" s="27"/>
      <c r="F188" s="27"/>
      <c r="G188" s="27"/>
      <c r="H188" s="27"/>
      <c r="I188" s="27"/>
    </row>
    <row r="189" spans="4:9" s="11" customFormat="1" x14ac:dyDescent="0.2">
      <c r="D189" s="27"/>
      <c r="E189" s="27"/>
      <c r="F189" s="27"/>
      <c r="G189" s="27"/>
      <c r="H189" s="27"/>
      <c r="I189" s="27"/>
    </row>
    <row r="190" spans="4:9" s="11" customFormat="1" x14ac:dyDescent="0.2">
      <c r="D190" s="27"/>
      <c r="E190" s="27"/>
      <c r="F190" s="27"/>
      <c r="G190" s="27"/>
      <c r="H190" s="27"/>
      <c r="I190" s="27"/>
    </row>
    <row r="191" spans="4:9" s="11" customFormat="1" x14ac:dyDescent="0.2">
      <c r="D191" s="27"/>
      <c r="E191" s="27"/>
      <c r="F191" s="27"/>
      <c r="G191" s="27"/>
      <c r="H191" s="27"/>
      <c r="I191" s="27"/>
    </row>
    <row r="192" spans="4:9" s="11" customFormat="1" x14ac:dyDescent="0.2">
      <c r="D192" s="27"/>
      <c r="E192" s="27"/>
      <c r="F192" s="27"/>
      <c r="G192" s="27"/>
      <c r="H192" s="27"/>
      <c r="I192" s="27"/>
    </row>
    <row r="193" spans="4:9" s="11" customFormat="1" x14ac:dyDescent="0.2">
      <c r="D193" s="27"/>
      <c r="E193" s="27"/>
      <c r="F193" s="27"/>
      <c r="G193" s="27"/>
      <c r="H193" s="27"/>
      <c r="I193" s="27"/>
    </row>
    <row r="194" spans="4:9" s="11" customFormat="1" x14ac:dyDescent="0.2">
      <c r="D194" s="27"/>
      <c r="E194" s="27"/>
      <c r="F194" s="27"/>
      <c r="G194" s="27"/>
      <c r="H194" s="27"/>
      <c r="I194" s="27"/>
    </row>
    <row r="195" spans="4:9" s="11" customFormat="1" x14ac:dyDescent="0.2">
      <c r="D195" s="27"/>
      <c r="E195" s="27"/>
      <c r="F195" s="27"/>
      <c r="G195" s="27"/>
      <c r="H195" s="27"/>
      <c r="I195" s="27"/>
    </row>
    <row r="196" spans="4:9" s="11" customFormat="1" x14ac:dyDescent="0.2">
      <c r="D196" s="27"/>
      <c r="E196" s="27"/>
      <c r="F196" s="27"/>
      <c r="G196" s="27"/>
      <c r="H196" s="27"/>
      <c r="I196" s="27"/>
    </row>
    <row r="197" spans="4:9" s="11" customFormat="1" x14ac:dyDescent="0.2">
      <c r="D197" s="27"/>
      <c r="E197" s="27"/>
      <c r="F197" s="27"/>
      <c r="G197" s="27"/>
      <c r="H197" s="27"/>
      <c r="I197" s="27"/>
    </row>
    <row r="198" spans="4:9" s="11" customFormat="1" x14ac:dyDescent="0.2">
      <c r="D198" s="27"/>
      <c r="E198" s="27"/>
      <c r="F198" s="27"/>
      <c r="G198" s="27"/>
      <c r="H198" s="27"/>
      <c r="I198" s="27"/>
    </row>
    <row r="199" spans="4:9" s="11" customFormat="1" x14ac:dyDescent="0.2">
      <c r="D199" s="27"/>
      <c r="E199" s="27"/>
      <c r="F199" s="27"/>
      <c r="G199" s="27"/>
      <c r="H199" s="27"/>
      <c r="I199" s="27"/>
    </row>
    <row r="200" spans="4:9" s="11" customFormat="1" x14ac:dyDescent="0.2">
      <c r="D200" s="27"/>
      <c r="E200" s="27"/>
      <c r="F200" s="27"/>
      <c r="G200" s="27"/>
      <c r="H200" s="27"/>
      <c r="I200" s="27"/>
    </row>
    <row r="201" spans="4:9" s="11" customFormat="1" x14ac:dyDescent="0.2">
      <c r="D201" s="27"/>
      <c r="E201" s="27"/>
      <c r="F201" s="27"/>
      <c r="G201" s="27"/>
      <c r="H201" s="27"/>
      <c r="I201" s="27"/>
    </row>
    <row r="202" spans="4:9" s="11" customFormat="1" x14ac:dyDescent="0.2">
      <c r="D202" s="27"/>
      <c r="E202" s="27"/>
      <c r="F202" s="27"/>
      <c r="G202" s="27"/>
      <c r="H202" s="27"/>
      <c r="I202" s="27"/>
    </row>
    <row r="203" spans="4:9" s="11" customFormat="1" x14ac:dyDescent="0.2">
      <c r="D203" s="27"/>
      <c r="E203" s="27"/>
      <c r="F203" s="27"/>
      <c r="G203" s="27"/>
      <c r="H203" s="27"/>
      <c r="I203" s="27"/>
    </row>
    <row r="204" spans="4:9" s="11" customFormat="1" x14ac:dyDescent="0.2">
      <c r="D204" s="27"/>
      <c r="E204" s="27"/>
      <c r="F204" s="27"/>
      <c r="G204" s="27"/>
      <c r="H204" s="27"/>
      <c r="I204" s="27"/>
    </row>
    <row r="205" spans="4:9" s="12" customFormat="1" x14ac:dyDescent="0.2">
      <c r="D205" s="28"/>
      <c r="E205" s="28"/>
      <c r="F205" s="28"/>
      <c r="G205" s="28"/>
      <c r="H205" s="28"/>
      <c r="I205" s="28"/>
    </row>
    <row r="206" spans="4:9" s="11" customFormat="1" x14ac:dyDescent="0.2">
      <c r="D206" s="27"/>
      <c r="E206" s="27"/>
      <c r="F206" s="27"/>
      <c r="G206" s="27"/>
      <c r="H206" s="27"/>
      <c r="I206" s="27"/>
    </row>
    <row r="207" spans="4:9" s="11" customFormat="1" x14ac:dyDescent="0.2">
      <c r="D207" s="27"/>
      <c r="E207" s="27"/>
      <c r="F207" s="27"/>
      <c r="G207" s="27"/>
      <c r="H207" s="27"/>
      <c r="I207" s="27"/>
    </row>
    <row r="208" spans="4:9" s="11" customFormat="1" x14ac:dyDescent="0.2">
      <c r="D208" s="27"/>
      <c r="E208" s="27"/>
      <c r="F208" s="27"/>
      <c r="G208" s="27"/>
      <c r="H208" s="27"/>
      <c r="I208" s="27"/>
    </row>
    <row r="209" spans="4:20" s="11" customFormat="1" x14ac:dyDescent="0.2">
      <c r="D209" s="27"/>
      <c r="E209" s="27"/>
      <c r="F209" s="27"/>
      <c r="G209" s="27"/>
      <c r="H209" s="27"/>
      <c r="I209" s="27"/>
    </row>
    <row r="210" spans="4:20" s="11" customFormat="1" x14ac:dyDescent="0.2">
      <c r="D210" s="27"/>
      <c r="E210" s="27"/>
      <c r="F210" s="27"/>
      <c r="G210" s="27"/>
      <c r="H210" s="27"/>
      <c r="I210" s="27"/>
    </row>
    <row r="211" spans="4:20" s="11" customFormat="1" x14ac:dyDescent="0.2">
      <c r="D211" s="27"/>
      <c r="E211" s="27"/>
      <c r="F211" s="27"/>
      <c r="G211" s="27"/>
      <c r="H211" s="27"/>
      <c r="I211" s="27"/>
    </row>
    <row r="212" spans="4:20" s="11" customFormat="1" x14ac:dyDescent="0.2">
      <c r="D212" s="27"/>
      <c r="E212" s="27"/>
      <c r="F212" s="27"/>
      <c r="G212" s="27"/>
      <c r="H212" s="27"/>
      <c r="I212" s="27"/>
    </row>
    <row r="213" spans="4:20" s="11" customFormat="1" x14ac:dyDescent="0.2">
      <c r="D213" s="27"/>
      <c r="E213" s="27"/>
      <c r="F213" s="27"/>
      <c r="G213" s="27"/>
      <c r="H213" s="27"/>
      <c r="I213" s="27"/>
    </row>
    <row r="214" spans="4:20" s="11" customFormat="1" x14ac:dyDescent="0.2">
      <c r="D214" s="27"/>
      <c r="E214" s="27"/>
      <c r="F214" s="27"/>
      <c r="G214" s="27"/>
      <c r="H214" s="27"/>
      <c r="I214" s="27"/>
    </row>
    <row r="215" spans="4:20" s="11" customFormat="1" x14ac:dyDescent="0.2">
      <c r="D215" s="27"/>
      <c r="E215" s="27"/>
      <c r="F215" s="27"/>
      <c r="G215" s="27"/>
      <c r="H215" s="27"/>
      <c r="I215" s="27"/>
    </row>
    <row r="216" spans="4:20" s="11" customFormat="1" x14ac:dyDescent="0.2">
      <c r="D216" s="27"/>
      <c r="E216" s="27"/>
      <c r="F216" s="27"/>
      <c r="G216" s="27"/>
      <c r="H216" s="27"/>
      <c r="I216" s="27"/>
    </row>
    <row r="217" spans="4:20" s="11" customFormat="1" x14ac:dyDescent="0.2">
      <c r="D217" s="27"/>
      <c r="E217" s="27"/>
      <c r="F217" s="27"/>
      <c r="G217" s="27"/>
      <c r="H217" s="27"/>
      <c r="I217" s="27"/>
    </row>
    <row r="218" spans="4:20" x14ac:dyDescent="0.2">
      <c r="P218" s="5"/>
      <c r="Q218" s="5"/>
      <c r="R218" s="5"/>
      <c r="S218" s="5"/>
      <c r="T218" s="5"/>
    </row>
    <row r="219" spans="4:20" x14ac:dyDescent="0.2">
      <c r="P219" s="5"/>
      <c r="Q219" s="5"/>
      <c r="R219" s="5"/>
      <c r="S219" s="5"/>
      <c r="T219" s="5"/>
    </row>
    <row r="220" spans="4:20" x14ac:dyDescent="0.2">
      <c r="P220" s="5"/>
      <c r="Q220" s="5"/>
      <c r="R220" s="5"/>
      <c r="S220" s="5"/>
      <c r="T220" s="5"/>
    </row>
    <row r="221" spans="4:20" x14ac:dyDescent="0.2">
      <c r="P221" s="5"/>
      <c r="Q221" s="5"/>
      <c r="R221" s="5"/>
      <c r="S221" s="5"/>
      <c r="T221" s="5"/>
    </row>
    <row r="222" spans="4:20" x14ac:dyDescent="0.2">
      <c r="P222" s="5"/>
      <c r="Q222" s="5"/>
      <c r="R222" s="5"/>
      <c r="S222" s="5"/>
      <c r="T222" s="5"/>
    </row>
    <row r="223" spans="4:20" x14ac:dyDescent="0.2">
      <c r="P223" s="5"/>
      <c r="Q223" s="5"/>
      <c r="R223" s="5"/>
      <c r="S223" s="5"/>
      <c r="T223" s="5"/>
    </row>
    <row r="224" spans="4:20" x14ac:dyDescent="0.2">
      <c r="P224" s="5"/>
      <c r="Q224" s="5"/>
      <c r="R224" s="5"/>
      <c r="S224" s="5"/>
      <c r="T224" s="5"/>
    </row>
    <row r="225" spans="16:20" x14ac:dyDescent="0.2">
      <c r="P225" s="5"/>
      <c r="Q225" s="5"/>
      <c r="R225" s="5"/>
      <c r="S225" s="5"/>
      <c r="T225" s="5"/>
    </row>
    <row r="226" spans="16:20" x14ac:dyDescent="0.2">
      <c r="P226" s="5"/>
      <c r="Q226" s="5"/>
      <c r="R226" s="5"/>
      <c r="S226" s="5"/>
      <c r="T226" s="5"/>
    </row>
    <row r="227" spans="16:20" x14ac:dyDescent="0.2">
      <c r="P227" s="5"/>
      <c r="Q227" s="5"/>
      <c r="R227" s="5"/>
      <c r="S227" s="5"/>
      <c r="T227" s="5"/>
    </row>
    <row r="228" spans="16:20" x14ac:dyDescent="0.2">
      <c r="P228" s="5"/>
      <c r="Q228" s="5"/>
      <c r="R228" s="5"/>
      <c r="S228" s="5"/>
      <c r="T228" s="5"/>
    </row>
    <row r="229" spans="16:20" x14ac:dyDescent="0.2">
      <c r="P229" s="5"/>
      <c r="Q229" s="5"/>
      <c r="R229" s="5"/>
      <c r="S229" s="5"/>
      <c r="T229" s="5"/>
    </row>
    <row r="230" spans="16:20" x14ac:dyDescent="0.2">
      <c r="P230" s="5"/>
      <c r="Q230" s="5"/>
      <c r="R230" s="5"/>
      <c r="S230" s="5"/>
      <c r="T230" s="5"/>
    </row>
    <row r="231" spans="16:20" x14ac:dyDescent="0.2">
      <c r="P231" s="5"/>
      <c r="Q231" s="5"/>
      <c r="R231" s="5"/>
      <c r="S231" s="5"/>
      <c r="T231" s="5"/>
    </row>
    <row r="232" spans="16:20" x14ac:dyDescent="0.2">
      <c r="P232" s="5"/>
      <c r="Q232" s="5"/>
      <c r="R232" s="5"/>
      <c r="S232" s="5"/>
      <c r="T232" s="5"/>
    </row>
    <row r="233" spans="16:20" x14ac:dyDescent="0.2">
      <c r="P233" s="5"/>
      <c r="Q233" s="5"/>
      <c r="R233" s="5"/>
      <c r="S233" s="5"/>
      <c r="T233" s="5"/>
    </row>
    <row r="234" spans="16:20" x14ac:dyDescent="0.2">
      <c r="P234" s="5"/>
      <c r="Q234" s="5"/>
      <c r="R234" s="5"/>
      <c r="S234" s="5"/>
      <c r="T234" s="5"/>
    </row>
    <row r="235" spans="16:20" x14ac:dyDescent="0.2">
      <c r="P235" s="5"/>
      <c r="Q235" s="5"/>
      <c r="R235" s="5"/>
      <c r="S235" s="5"/>
      <c r="T235" s="5"/>
    </row>
    <row r="236" spans="16:20" x14ac:dyDescent="0.2">
      <c r="P236" s="5"/>
      <c r="Q236" s="5"/>
      <c r="R236" s="5"/>
      <c r="S236" s="5"/>
      <c r="T236" s="5"/>
    </row>
    <row r="237" spans="16:20" x14ac:dyDescent="0.2">
      <c r="P237" s="5"/>
      <c r="Q237" s="5"/>
      <c r="R237" s="5"/>
      <c r="S237" s="5"/>
      <c r="T237" s="5"/>
    </row>
    <row r="238" spans="16:20" x14ac:dyDescent="0.2">
      <c r="P238" s="5"/>
      <c r="Q238" s="5"/>
      <c r="R238" s="5"/>
      <c r="S238" s="5"/>
      <c r="T238" s="5"/>
    </row>
    <row r="239" spans="16:20" x14ac:dyDescent="0.2">
      <c r="P239" s="5"/>
      <c r="Q239" s="5"/>
      <c r="R239" s="5"/>
      <c r="S239" s="5"/>
      <c r="T239" s="5"/>
    </row>
    <row r="240" spans="16:20" x14ac:dyDescent="0.2">
      <c r="P240" s="5"/>
      <c r="Q240" s="5"/>
      <c r="R240" s="5"/>
      <c r="S240" s="5"/>
      <c r="T240" s="5"/>
    </row>
    <row r="241" spans="16:20" x14ac:dyDescent="0.2">
      <c r="P241" s="5"/>
      <c r="Q241" s="5"/>
      <c r="R241" s="5"/>
      <c r="S241" s="5"/>
      <c r="T241" s="5"/>
    </row>
    <row r="242" spans="16:20" x14ac:dyDescent="0.2">
      <c r="P242" s="5"/>
      <c r="Q242" s="5"/>
      <c r="R242" s="5"/>
      <c r="S242" s="5"/>
      <c r="T242" s="5"/>
    </row>
    <row r="243" spans="16:20" x14ac:dyDescent="0.2">
      <c r="P243" s="5"/>
      <c r="Q243" s="5"/>
      <c r="R243" s="5"/>
      <c r="S243" s="5"/>
      <c r="T243" s="5"/>
    </row>
    <row r="244" spans="16:20" x14ac:dyDescent="0.2">
      <c r="P244" s="5"/>
      <c r="Q244" s="5"/>
      <c r="R244" s="5"/>
      <c r="S244" s="5"/>
      <c r="T244" s="5"/>
    </row>
    <row r="245" spans="16:20" x14ac:dyDescent="0.2">
      <c r="P245" s="5"/>
      <c r="Q245" s="5"/>
      <c r="R245" s="5"/>
      <c r="S245" s="5"/>
      <c r="T245" s="5"/>
    </row>
    <row r="246" spans="16:20" x14ac:dyDescent="0.2">
      <c r="P246" s="5"/>
      <c r="Q246" s="5"/>
      <c r="R246" s="5"/>
      <c r="S246" s="5"/>
      <c r="T246" s="5"/>
    </row>
    <row r="247" spans="16:20" x14ac:dyDescent="0.2">
      <c r="P247" s="5"/>
      <c r="Q247" s="5"/>
      <c r="R247" s="5"/>
      <c r="S247" s="5"/>
      <c r="T247" s="5"/>
    </row>
    <row r="248" spans="16:20" x14ac:dyDescent="0.2">
      <c r="P248" s="5"/>
      <c r="Q248" s="5"/>
      <c r="R248" s="5"/>
      <c r="S248" s="5"/>
      <c r="T248" s="5"/>
    </row>
    <row r="249" spans="16:20" x14ac:dyDescent="0.2">
      <c r="P249" s="5"/>
      <c r="Q249" s="5"/>
      <c r="R249" s="5"/>
      <c r="S249" s="5"/>
      <c r="T249" s="5"/>
    </row>
    <row r="250" spans="16:20" x14ac:dyDescent="0.2">
      <c r="P250" s="5"/>
      <c r="Q250" s="5"/>
      <c r="R250" s="5"/>
      <c r="S250" s="5"/>
      <c r="T250" s="5"/>
    </row>
    <row r="251" spans="16:20" x14ac:dyDescent="0.2">
      <c r="P251" s="5"/>
      <c r="Q251" s="5"/>
      <c r="R251" s="5"/>
      <c r="S251" s="5"/>
      <c r="T251" s="5"/>
    </row>
    <row r="252" spans="16:20" x14ac:dyDescent="0.2">
      <c r="P252" s="5"/>
      <c r="Q252" s="5"/>
      <c r="R252" s="5"/>
      <c r="S252" s="5"/>
      <c r="T252" s="5"/>
    </row>
    <row r="253" spans="16:20" x14ac:dyDescent="0.2">
      <c r="P253" s="5"/>
      <c r="Q253" s="5"/>
      <c r="R253" s="5"/>
      <c r="S253" s="5"/>
      <c r="T253" s="5"/>
    </row>
    <row r="254" spans="16:20" x14ac:dyDescent="0.2">
      <c r="P254" s="5"/>
      <c r="Q254" s="5"/>
      <c r="R254" s="5"/>
      <c r="S254" s="5"/>
      <c r="T254" s="5"/>
    </row>
    <row r="255" spans="16:20" x14ac:dyDescent="0.2">
      <c r="P255" s="5"/>
      <c r="Q255" s="5"/>
      <c r="R255" s="5"/>
      <c r="S255" s="5"/>
      <c r="T255" s="5"/>
    </row>
    <row r="256" spans="16:20" x14ac:dyDescent="0.2">
      <c r="P256" s="5"/>
      <c r="Q256" s="5"/>
      <c r="R256" s="5"/>
      <c r="S256" s="5"/>
      <c r="T256" s="5"/>
    </row>
    <row r="257" spans="16:20" x14ac:dyDescent="0.2">
      <c r="P257" s="5"/>
      <c r="Q257" s="5"/>
      <c r="R257" s="5"/>
      <c r="S257" s="5"/>
      <c r="T257" s="5"/>
    </row>
    <row r="258" spans="16:20" x14ac:dyDescent="0.2">
      <c r="P258" s="5"/>
      <c r="Q258" s="5"/>
      <c r="R258" s="5"/>
      <c r="S258" s="5"/>
      <c r="T258" s="5"/>
    </row>
    <row r="259" spans="16:20" x14ac:dyDescent="0.2">
      <c r="P259" s="5"/>
      <c r="Q259" s="5"/>
      <c r="R259" s="5"/>
      <c r="S259" s="5"/>
      <c r="T259" s="5"/>
    </row>
    <row r="260" spans="16:20" x14ac:dyDescent="0.2">
      <c r="P260" s="5"/>
      <c r="Q260" s="5"/>
      <c r="R260" s="5"/>
      <c r="S260" s="5"/>
      <c r="T260" s="5"/>
    </row>
  </sheetData>
  <autoFilter ref="A4:Z49" xr:uid="{00000000-0009-0000-0000-000000000000}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20" showButton="0"/>
  </autoFilter>
  <mergeCells count="10">
    <mergeCell ref="A51:B51"/>
    <mergeCell ref="U2:V2"/>
    <mergeCell ref="U4:V4"/>
    <mergeCell ref="A2:A3"/>
    <mergeCell ref="B2:B3"/>
    <mergeCell ref="D2:E2"/>
    <mergeCell ref="P2:S2"/>
    <mergeCell ref="P4:S4"/>
    <mergeCell ref="F2:O2"/>
    <mergeCell ref="F4:O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DATI</vt:lpstr>
      <vt:lpstr>DATI!Area_stampa</vt:lpstr>
    </vt:vector>
  </TitlesOfParts>
  <Company>CCIAA VENEZIA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eve8046</dc:creator>
  <cp:lastModifiedBy>Faggin Jacopo</cp:lastModifiedBy>
  <cp:lastPrinted>2018-06-05T10:28:01Z</cp:lastPrinted>
  <dcterms:created xsi:type="dcterms:W3CDTF">2014-02-26T13:17:37Z</dcterms:created>
  <dcterms:modified xsi:type="dcterms:W3CDTF">2026-02-18T08:06:16Z</dcterms:modified>
</cp:coreProperties>
</file>