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CIAA DL\AREA 2\Studi Statistica\PUBBLICAZIONI\DATI COMUNALI\anno 2022\"/>
    </mc:Choice>
  </mc:AlternateContent>
  <bookViews>
    <workbookView xWindow="120" yWindow="120" windowWidth="21840" windowHeight="12015"/>
  </bookViews>
  <sheets>
    <sheet name="DATI" sheetId="1" r:id="rId1"/>
  </sheets>
  <definedNames>
    <definedName name="_xlnm._FilterDatabase" localSheetId="0" hidden="1">DATI!$A$4:$S$49</definedName>
  </definedNames>
  <calcPr calcId="162913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6" i="1"/>
  <c r="I55" i="1"/>
  <c r="J55" i="1" s="1"/>
  <c r="H55" i="1"/>
  <c r="G55" i="1"/>
  <c r="F55" i="1"/>
  <c r="E55" i="1"/>
  <c r="O55" i="1" l="1"/>
  <c r="N55" i="1"/>
  <c r="M55" i="1"/>
  <c r="L55" i="1"/>
  <c r="R55" i="1" l="1"/>
  <c r="Q55" i="1"/>
  <c r="J6" i="1"/>
  <c r="K55" i="1"/>
  <c r="J5" i="1"/>
  <c r="K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D55" i="1"/>
  <c r="D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6" i="1" l="1"/>
</calcChain>
</file>

<file path=xl/sharedStrings.xml><?xml version="1.0" encoding="utf-8"?>
<sst xmlns="http://schemas.openxmlformats.org/spreadsheetml/2006/main" count="180" uniqueCount="104">
  <si>
    <t>CODICE COMUNE</t>
  </si>
  <si>
    <t>DENOMINAZIONE</t>
  </si>
  <si>
    <t>BILANCIO DEMOGRAFICO</t>
  </si>
  <si>
    <t>di cui stranieri</t>
  </si>
  <si>
    <t>DENSITA' (abitanti per kmq)</t>
  </si>
  <si>
    <t>Maschi</t>
  </si>
  <si>
    <t>Femmine</t>
  </si>
  <si>
    <t>TOT</t>
  </si>
  <si>
    <t>(*) Gli addetti (dipendendenti e indipendenti)  si riferiscono alle localizzazoni di impresa (sedi o Ul) presenti nel Comune calcolati a partire dalla fornitura dati INPS del trimestre precedente.</t>
  </si>
  <si>
    <t xml:space="preserve">SUPERFICIE (KMQ) </t>
  </si>
  <si>
    <t>PROVINCIA DI ROVIGO</t>
  </si>
  <si>
    <t>ADRIA</t>
  </si>
  <si>
    <t>ARIANO NEL POLESINE</t>
  </si>
  <si>
    <t>ARQUA' POLESINE</t>
  </si>
  <si>
    <t>BADIA POLESINE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</si>
  <si>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</si>
  <si>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</si>
  <si>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</si>
  <si>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</si>
  <si>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</si>
  <si>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</si>
  <si>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</si>
  <si>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</si>
  <si>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</si>
  <si>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</si>
  <si>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</si>
  <si>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</si>
  <si>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</si>
  <si>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</si>
  <si>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</si>
  <si>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</si>
  <si>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</si>
  <si>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</si>
  <si>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</si>
  <si>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</si>
  <si>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</si>
  <si>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</si>
  <si>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</si>
  <si>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</si>
  <si>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</si>
  <si>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</si>
  <si>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</si>
  <si>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</si>
  <si>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</si>
  <si>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</si>
  <si>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</si>
  <si>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</si>
  <si>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</si>
  <si>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</si>
  <si>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</si>
  <si>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</si>
  <si>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</si>
  <si>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</si>
  <si>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</si>
  <si>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</si>
  <si>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</si>
  <si>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</si>
  <si>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VILLAMARZANA</t>
  </si>
  <si>
    <t>VILLANOVA DEL GHEBBO</t>
  </si>
  <si>
    <t>VILLANOVA MARCHESANA</t>
  </si>
  <si>
    <t>PORTO VIRO</t>
  </si>
  <si>
    <t>Totale</t>
  </si>
  <si>
    <t>Fonte</t>
  </si>
  <si>
    <t>REGIONE DEL VENETO</t>
  </si>
  <si>
    <t>n.d.</t>
  </si>
  <si>
    <t>ISTAT
http://dati.istat.it/
Caratteristiche del territorio</t>
  </si>
  <si>
    <t>STOCKVIEW-Infocamere
Database RI Camera di Commercio</t>
  </si>
  <si>
    <t>ISTAT
http://dati.istat.it/
Popolazione e Famiglie</t>
  </si>
  <si>
    <t>BANCA D'ITALIA-Base dati statistica
https://infostat.bancaditalia.it/inquiry/</t>
  </si>
  <si>
    <t>SEDI IMPRESE GIOVANILI (Attive)</t>
  </si>
  <si>
    <t>IMPRESE FEMMINILI (Attive)</t>
  </si>
  <si>
    <t>IMPRESE STRANIERE (Attive)</t>
  </si>
  <si>
    <t>ADDETTI ALLE LOCALIZZAZIONI DI IMPRESE *</t>
  </si>
  <si>
    <t>SEDI IMPRESE REGISTRATE</t>
  </si>
  <si>
    <t>SEDI IMPRESE REGISTRATE PER KMQ</t>
  </si>
  <si>
    <t>SEDI IMPRESE REGISTRATE OGNI 1000 ABITANTI</t>
  </si>
  <si>
    <t>POPOLAZIONE AL 1/01/2023</t>
  </si>
  <si>
    <t>TESSUTO IMPRENDITORIALE E INDICATORI ECONOMICI (dati al 31/12/2022)</t>
  </si>
  <si>
    <t>TURISMO - ultimi dati disponibili a livello comunale</t>
  </si>
  <si>
    <t>N. SPORTELLI BANCARI
(dati al 31/12/2019, ultimo dato disponibile)</t>
  </si>
  <si>
    <t>TERRITORIO (dati al 2020, ultimi disponibili)</t>
  </si>
  <si>
    <t>arrivi</t>
  </si>
  <si>
    <t>presenze</t>
  </si>
  <si>
    <t>29001 - Adria</t>
  </si>
  <si>
    <t>29002 - Ariano nel Polesine</t>
  </si>
  <si>
    <t>29004 - Badia Polesine</t>
  </si>
  <si>
    <t>29012 - Castelmassa</t>
  </si>
  <si>
    <t>29019 - Crespino</t>
  </si>
  <si>
    <t>29022 - Fiesso Umbertiano</t>
  </si>
  <si>
    <t>29024 - Fratta Polesine</t>
  </si>
  <si>
    <t>29029 - Lendinara</t>
  </si>
  <si>
    <t>29030 - Loreo</t>
  </si>
  <si>
    <t>29033 - Occhiobello</t>
  </si>
  <si>
    <t>29036 - Pincara</t>
  </si>
  <si>
    <t>29037 - Polesella</t>
  </si>
  <si>
    <t>29038 - Pontecchio Polesine</t>
  </si>
  <si>
    <t>29039 - Porto Tolle</t>
  </si>
  <si>
    <t>29040 - Rosolina</t>
  </si>
  <si>
    <t>29041 - Rovigo</t>
  </si>
  <si>
    <t>29047 - Trecenta</t>
  </si>
  <si>
    <t>29048 - Villadose</t>
  </si>
  <si>
    <t>29052 - Porto Viro</t>
  </si>
  <si>
    <t>ARRIVI  2022</t>
  </si>
  <si>
    <t>PRESENZE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</si>
</sst>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13" x14ac:knownFonts="1">
    <font>
      <sz val="10"/>
      <name val="Arial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i/>
      <sz val="10"/>
      <color theme="1"/>
      <name val="Tahoma"/>
      <family val="2"/>
    </font>
    <font>
      <sz val="10"/>
      <name val="Century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Fill="1" applyBorder="1"/>
    <xf numFmtId="0" fontId="3" fillId="4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3" fillId="6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center"/>
    </xf>
    <xf numFmtId="43" fontId="3" fillId="7" borderId="8" xfId="1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3" fontId="3" fillId="7" borderId="8" xfId="1" applyNumberFormat="1" applyFont="1" applyFill="1" applyBorder="1" applyAlignment="1">
      <alignment horizontal="left" vertical="center" wrapText="1" indent="3"/>
    </xf>
    <xf numFmtId="0" fontId="9" fillId="5" borderId="0" xfId="0" applyFont="1" applyFill="1" applyBorder="1" applyAlignment="1">
      <alignment horizontal="center" vertical="center" wrapText="1"/>
    </xf>
    <xf numFmtId="43" fontId="9" fillId="7" borderId="0" xfId="1" applyNumberFormat="1" applyFont="1" applyFill="1" applyBorder="1" applyAlignment="1">
      <alignment horizontal="left" vertical="center" wrapText="1" indent="3"/>
    </xf>
    <xf numFmtId="43" fontId="9" fillId="7" borderId="5" xfId="1" applyNumberFormat="1" applyFont="1" applyFill="1" applyBorder="1" applyAlignment="1">
      <alignment horizontal="left" vertical="center" wrapText="1" indent="3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left" vertical="center"/>
    </xf>
    <xf numFmtId="43" fontId="10" fillId="7" borderId="0" xfId="1" applyNumberFormat="1" applyFont="1" applyFill="1" applyBorder="1" applyAlignment="1">
      <alignment horizontal="right" vertical="center" wrapText="1" indent="1"/>
    </xf>
    <xf numFmtId="43" fontId="2" fillId="7" borderId="0" xfId="1" applyNumberFormat="1" applyFont="1" applyFill="1" applyBorder="1" applyAlignment="1">
      <alignment horizontal="right" vertical="center" wrapText="1" indent="1"/>
    </xf>
    <xf numFmtId="2" fontId="2" fillId="3" borderId="0" xfId="0" applyNumberFormat="1" applyFont="1" applyFill="1" applyBorder="1" applyAlignment="1">
      <alignment horizontal="right" vertical="center" wrapText="1" indent="1"/>
    </xf>
    <xf numFmtId="2" fontId="2" fillId="3" borderId="7" xfId="0" applyNumberFormat="1" applyFont="1" applyFill="1" applyBorder="1" applyAlignment="1">
      <alignment horizontal="right" vertical="center" wrapText="1" indent="1"/>
    </xf>
    <xf numFmtId="3" fontId="10" fillId="4" borderId="0" xfId="0" applyNumberFormat="1" applyFont="1" applyFill="1" applyBorder="1" applyAlignment="1">
      <alignment horizontal="right" vertical="center" wrapText="1" indent="1"/>
    </xf>
    <xf numFmtId="0" fontId="9" fillId="5" borderId="1" xfId="0" applyFont="1" applyFill="1" applyBorder="1" applyAlignment="1">
      <alignment horizontal="center" wrapText="1"/>
    </xf>
    <xf numFmtId="43" fontId="3" fillId="7" borderId="9" xfId="1" applyNumberFormat="1" applyFont="1" applyFill="1" applyBorder="1" applyAlignment="1">
      <alignment horizontal="right" vertical="center" indent="1"/>
    </xf>
    <xf numFmtId="43" fontId="3" fillId="7" borderId="9" xfId="1" applyNumberFormat="1" applyFont="1" applyFill="1" applyBorder="1" applyAlignment="1">
      <alignment horizontal="right" vertical="center" wrapText="1" indent="1"/>
    </xf>
    <xf numFmtId="2" fontId="3" fillId="3" borderId="9" xfId="0" applyNumberFormat="1" applyFont="1" applyFill="1" applyBorder="1" applyAlignment="1">
      <alignment horizontal="right" vertical="center" wrapText="1" indent="1"/>
    </xf>
    <xf numFmtId="3" fontId="9" fillId="4" borderId="9" xfId="0" applyNumberFormat="1" applyFont="1" applyFill="1" applyBorder="1" applyAlignment="1">
      <alignment horizontal="right" vertical="center" wrapText="1" indent="1"/>
    </xf>
    <xf numFmtId="3" fontId="2" fillId="0" borderId="0" xfId="0" applyNumberFormat="1" applyFont="1" applyBorder="1"/>
    <xf numFmtId="3" fontId="10" fillId="3" borderId="6" xfId="0" applyNumberFormat="1" applyFont="1" applyFill="1" applyBorder="1" applyAlignment="1">
      <alignment horizontal="right" vertical="center" wrapText="1" indent="1"/>
    </xf>
    <xf numFmtId="3" fontId="10" fillId="3" borderId="0" xfId="0" applyNumberFormat="1" applyFont="1" applyFill="1" applyBorder="1" applyAlignment="1">
      <alignment horizontal="right" vertical="center" wrapText="1" indent="1"/>
    </xf>
    <xf numFmtId="3" fontId="9" fillId="3" borderId="1" xfId="0" applyNumberFormat="1" applyFont="1" applyFill="1" applyBorder="1" applyAlignment="1">
      <alignment horizontal="right" vertical="center" wrapText="1" indent="1"/>
    </xf>
    <xf numFmtId="3" fontId="9" fillId="3" borderId="9" xfId="0" applyNumberFormat="1" applyFont="1" applyFill="1" applyBorder="1" applyAlignment="1">
      <alignment horizontal="right" vertical="center" wrapText="1" indent="1"/>
    </xf>
    <xf numFmtId="3" fontId="10" fillId="6" borderId="6" xfId="0" applyNumberFormat="1" applyFont="1" applyFill="1" applyBorder="1" applyAlignment="1">
      <alignment horizontal="right" vertical="center" indent="1"/>
    </xf>
    <xf numFmtId="3" fontId="10" fillId="6" borderId="0" xfId="0" applyNumberFormat="1" applyFont="1" applyFill="1" applyBorder="1" applyAlignment="1">
      <alignment horizontal="right" vertical="center" indent="1"/>
    </xf>
    <xf numFmtId="3" fontId="3" fillId="6" borderId="1" xfId="0" applyNumberFormat="1" applyFont="1" applyFill="1" applyBorder="1" applyAlignment="1">
      <alignment horizontal="right" vertical="center" indent="1"/>
    </xf>
    <xf numFmtId="3" fontId="3" fillId="6" borderId="9" xfId="0" applyNumberFormat="1" applyFont="1" applyFill="1" applyBorder="1" applyAlignment="1">
      <alignment horizontal="right" vertical="center" indent="1"/>
    </xf>
    <xf numFmtId="3" fontId="11" fillId="6" borderId="7" xfId="0" applyNumberFormat="1" applyFont="1" applyFill="1" applyBorder="1" applyAlignment="1">
      <alignment horizontal="right" vertical="center" indent="1"/>
    </xf>
    <xf numFmtId="3" fontId="2" fillId="9" borderId="6" xfId="0" applyNumberFormat="1" applyFont="1" applyFill="1" applyBorder="1" applyAlignment="1">
      <alignment horizontal="right" vertical="center"/>
    </xf>
    <xf numFmtId="3" fontId="2" fillId="9" borderId="7" xfId="0" applyNumberFormat="1" applyFont="1" applyFill="1" applyBorder="1" applyAlignment="1">
      <alignment horizontal="right" vertical="center"/>
    </xf>
    <xf numFmtId="3" fontId="3" fillId="9" borderId="1" xfId="0" applyNumberFormat="1" applyFont="1" applyFill="1" applyBorder="1" applyAlignment="1">
      <alignment horizontal="right" vertical="center"/>
    </xf>
    <xf numFmtId="3" fontId="3" fillId="9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Border="1"/>
    <xf numFmtId="3" fontId="4" fillId="6" borderId="2" xfId="0" applyNumberFormat="1" applyFont="1" applyFill="1" applyBorder="1" applyAlignment="1">
      <alignment horizontal="right" vertical="center" indent="1"/>
    </xf>
    <xf numFmtId="0" fontId="12" fillId="0" borderId="12" xfId="0" applyFont="1" applyBorder="1" applyAlignment="1">
      <alignment horizontal="left"/>
    </xf>
    <xf numFmtId="3" fontId="12" fillId="0" borderId="12" xfId="0" applyNumberFormat="1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wrapText="1"/>
    </xf>
    <xf numFmtId="0" fontId="3" fillId="9" borderId="5" xfId="0" applyFont="1" applyFill="1" applyBorder="1" applyAlignment="1">
      <alignment horizontal="center" vertical="center" wrapText="1"/>
    </xf>
    <xf numFmtId="0" fontId="0" fillId="9" borderId="2" xfId="0" applyFill="1" applyBorder="1"/>
    <xf numFmtId="0" fontId="3" fillId="10" borderId="10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/>
    </xf>
    <xf numFmtId="0" fontId="0" fillId="13" borderId="9" xfId="0" applyFill="1" applyBorder="1"/>
    <xf numFmtId="0" fontId="0" fillId="13" borderId="2" xfId="0" applyFill="1" applyBorder="1"/>
    <xf numFmtId="43" fontId="3" fillId="11" borderId="1" xfId="1" applyNumberFormat="1" applyFont="1" applyFill="1" applyBorder="1" applyAlignment="1">
      <alignment horizontal="center" wrapText="1"/>
    </xf>
    <xf numFmtId="43" fontId="3" fillId="11" borderId="2" xfId="1" applyNumberFormat="1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/>
    </xf>
    <xf numFmtId="0" fontId="0" fillId="6" borderId="9" xfId="0" applyFill="1" applyBorder="1"/>
    <xf numFmtId="0" fontId="0" fillId="6" borderId="2" xfId="0" applyFill="1" applyBorder="1"/>
    <xf numFmtId="0" fontId="3" fillId="12" borderId="1" xfId="0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2" xfId="0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abSelected="1" zoomScale="90" zoomScaleNormal="90" workbookViewId="0">
      <pane xSplit="2" topLeftCell="I1" activePane="topRight" state="frozen"/>
      <selection activeCell="FY11" sqref="FY11:GD11"/>
      <selection pane="topRight" activeCell="R2" sqref="R2"/>
    </sheetView>
  </sheetViews>
  <sheetFormatPr defaultColWidth="9.140625" defaultRowHeight="12.75" x14ac:dyDescent="0.2"/>
  <cols>
    <col min="1" max="1" width="13.5703125" style="4" customWidth="1"/>
    <col min="2" max="2" width="35.85546875" style="4" bestFit="1" customWidth="1"/>
    <col min="3" max="3" width="18.42578125" style="6" bestFit="1" customWidth="1"/>
    <col min="4" max="4" width="18" style="4" customWidth="1"/>
    <col min="5" max="5" width="12" style="4" customWidth="1"/>
    <col min="6" max="6" width="13.140625" style="4" customWidth="1"/>
    <col min="7" max="7" width="13" style="4" customWidth="1"/>
    <col min="8" max="9" width="14.5703125" style="4" customWidth="1"/>
    <col min="10" max="10" width="14.85546875" style="4" customWidth="1"/>
    <col min="11" max="11" width="17.85546875" style="4" customWidth="1"/>
    <col min="12" max="14" width="14.140625" style="4" customWidth="1"/>
    <col min="15" max="15" width="16.85546875" style="7" customWidth="1"/>
    <col min="16" max="16" width="19.42578125" style="4" customWidth="1"/>
    <col min="17" max="17" width="15.5703125" style="4" customWidth="1"/>
    <col min="18" max="18" width="16.140625" style="4" customWidth="1"/>
    <col min="19" max="19" width="9.140625" style="4"/>
    <col min="20" max="20" width="18.28515625" style="4" customWidth="1"/>
    <col min="21" max="22" width="10.85546875" style="4" customWidth="1"/>
    <col min="23" max="16384" width="9.140625" style="4"/>
  </cols>
  <sheetData>
    <row r="1" spans="1:22" ht="30" customHeight="1" x14ac:dyDescent="0.2">
      <c r="A1" s="68" t="s">
        <v>0</v>
      </c>
      <c r="B1" s="68" t="s">
        <v>1</v>
      </c>
      <c r="C1" s="73" t="s">
        <v>80</v>
      </c>
      <c r="D1" s="74"/>
      <c r="E1" s="78" t="s">
        <v>77</v>
      </c>
      <c r="F1" s="79"/>
      <c r="G1" s="79"/>
      <c r="H1" s="79"/>
      <c r="I1" s="79"/>
      <c r="J1" s="79"/>
      <c r="K1" s="80"/>
      <c r="L1" s="70" t="s">
        <v>2</v>
      </c>
      <c r="M1" s="71"/>
      <c r="N1" s="71"/>
      <c r="O1" s="72"/>
      <c r="P1" s="14"/>
      <c r="Q1" s="65" t="s">
        <v>78</v>
      </c>
      <c r="R1" s="65"/>
    </row>
    <row r="2" spans="1:22" s="5" customFormat="1" ht="81.75" customHeight="1" x14ac:dyDescent="0.2">
      <c r="A2" s="69"/>
      <c r="B2" s="69"/>
      <c r="C2" s="15" t="s">
        <v>9</v>
      </c>
      <c r="D2" s="15" t="s">
        <v>4</v>
      </c>
      <c r="E2" s="16" t="s">
        <v>69</v>
      </c>
      <c r="F2" s="16" t="s">
        <v>70</v>
      </c>
      <c r="G2" s="16" t="s">
        <v>71</v>
      </c>
      <c r="H2" s="16" t="s">
        <v>72</v>
      </c>
      <c r="I2" s="16" t="s">
        <v>73</v>
      </c>
      <c r="J2" s="16" t="s">
        <v>74</v>
      </c>
      <c r="K2" s="12" t="s">
        <v>75</v>
      </c>
      <c r="L2" s="75" t="s">
        <v>76</v>
      </c>
      <c r="M2" s="76"/>
      <c r="N2" s="76"/>
      <c r="O2" s="77"/>
      <c r="P2" s="2" t="s">
        <v>79</v>
      </c>
      <c r="Q2" s="10" t="s">
        <v>102</v>
      </c>
      <c r="R2" s="10" t="s">
        <v>103</v>
      </c>
    </row>
    <row r="3" spans="1:22" s="5" customFormat="1" ht="98.25" customHeight="1" x14ac:dyDescent="0.2">
      <c r="A3" s="3" t="s">
        <v>62</v>
      </c>
      <c r="B3" s="3"/>
      <c r="C3" s="15" t="s">
        <v>65</v>
      </c>
      <c r="D3" s="17"/>
      <c r="E3" s="59" t="s">
        <v>66</v>
      </c>
      <c r="F3" s="60"/>
      <c r="G3" s="60"/>
      <c r="H3" s="60"/>
      <c r="I3" s="60"/>
      <c r="J3" s="60"/>
      <c r="K3" s="61"/>
      <c r="L3" s="62" t="s">
        <v>67</v>
      </c>
      <c r="M3" s="63"/>
      <c r="N3" s="63"/>
      <c r="O3" s="64"/>
      <c r="P3" s="2" t="s">
        <v>68</v>
      </c>
      <c r="Q3" s="66" t="s">
        <v>63</v>
      </c>
      <c r="R3" s="67"/>
      <c r="U3" s="5" t="s">
        <v>81</v>
      </c>
      <c r="V3" s="5" t="s">
        <v>82</v>
      </c>
    </row>
    <row r="4" spans="1:22" s="27" customFormat="1" x14ac:dyDescent="0.2">
      <c r="A4" s="18"/>
      <c r="B4" s="18"/>
      <c r="C4" s="19"/>
      <c r="D4" s="20"/>
      <c r="E4" s="21"/>
      <c r="F4" s="22"/>
      <c r="G4" s="22"/>
      <c r="H4" s="22"/>
      <c r="I4" s="22"/>
      <c r="J4" s="22"/>
      <c r="K4" s="23"/>
      <c r="L4" s="9" t="s">
        <v>5</v>
      </c>
      <c r="M4" s="9" t="s">
        <v>6</v>
      </c>
      <c r="N4" s="9" t="s">
        <v>61</v>
      </c>
      <c r="O4" s="11" t="s">
        <v>3</v>
      </c>
      <c r="P4" s="24"/>
      <c r="Q4" s="25"/>
      <c r="R4" s="26"/>
    </row>
    <row r="5" spans="1:22" x14ac:dyDescent="0.2">
      <c r="A5" s="28">
        <v>29001</v>
      </c>
      <c r="B5" s="29" t="s">
        <v>11</v>
      </c>
      <c r="C5" s="30">
        <v>113.3883</v>
      </c>
      <c r="D5" s="31">
        <f>N5/C5</f>
        <v>165.63437321134543</v>
      </c>
      <c r="E5" s="41">
        <v>106</v>
      </c>
      <c r="F5" s="42">
        <v>390</v>
      </c>
      <c r="G5" s="42">
        <v>153</v>
      </c>
      <c r="H5" s="42">
        <v>4526</v>
      </c>
      <c r="I5" s="42">
        <v>1868</v>
      </c>
      <c r="J5" s="32">
        <f>I5/C5</f>
        <v>16.474362875182006</v>
      </c>
      <c r="K5" s="33">
        <f>I5*1000/N5</f>
        <v>99.462222458867998</v>
      </c>
      <c r="L5" s="45">
        <v>9125</v>
      </c>
      <c r="M5" s="46">
        <v>9656</v>
      </c>
      <c r="N5" s="46">
        <v>18781</v>
      </c>
      <c r="O5" s="49">
        <v>1353</v>
      </c>
      <c r="P5" s="34">
        <v>10</v>
      </c>
      <c r="Q5" s="50">
        <v>7164</v>
      </c>
      <c r="R5" s="51">
        <v>17021</v>
      </c>
      <c r="T5" s="56" t="s">
        <v>83</v>
      </c>
      <c r="U5" s="57">
        <v>7164</v>
      </c>
      <c r="V5" s="57">
        <v>17021</v>
      </c>
    </row>
    <row r="6" spans="1:22" x14ac:dyDescent="0.2">
      <c r="A6" s="28">
        <v>29002</v>
      </c>
      <c r="B6" s="29" t="s">
        <v>12</v>
      </c>
      <c r="C6" s="30">
        <v>81.457700000000003</v>
      </c>
      <c r="D6" s="31">
        <f t="shared" ref="D6:D55" si="0">N6/C6</f>
        <v>49.105241125148389</v>
      </c>
      <c r="E6" s="41">
        <v>29</v>
      </c>
      <c r="F6" s="42">
        <v>104</v>
      </c>
      <c r="G6" s="42">
        <v>33</v>
      </c>
      <c r="H6" s="42">
        <v>1131</v>
      </c>
      <c r="I6" s="42">
        <v>451</v>
      </c>
      <c r="J6" s="32">
        <f t="shared" ref="J6:J54" si="1">I6/C6</f>
        <v>5.536615936860481</v>
      </c>
      <c r="K6" s="33">
        <f>I6*1000/N6</f>
        <v>112.75</v>
      </c>
      <c r="L6" s="45">
        <v>1934</v>
      </c>
      <c r="M6" s="46">
        <v>2066</v>
      </c>
      <c r="N6" s="46">
        <v>4000</v>
      </c>
      <c r="O6" s="49">
        <v>250</v>
      </c>
      <c r="P6" s="34">
        <v>2</v>
      </c>
      <c r="Q6" s="50">
        <v>1607</v>
      </c>
      <c r="R6" s="51">
        <v>5933</v>
      </c>
      <c r="T6" s="56" t="s">
        <v>84</v>
      </c>
      <c r="U6" s="57">
        <v>1607</v>
      </c>
      <c r="V6" s="57">
        <v>5933</v>
      </c>
    </row>
    <row r="7" spans="1:22" x14ac:dyDescent="0.2">
      <c r="A7" s="28">
        <v>29003</v>
      </c>
      <c r="B7" s="29" t="s">
        <v>13</v>
      </c>
      <c r="C7" s="30">
        <v>19.927800000000001</v>
      </c>
      <c r="D7" s="31">
        <f t="shared" si="0"/>
        <v>131.27389877457622</v>
      </c>
      <c r="E7" s="41">
        <v>15</v>
      </c>
      <c r="F7" s="42">
        <v>53</v>
      </c>
      <c r="G7" s="42">
        <v>16</v>
      </c>
      <c r="H7" s="42">
        <v>1142</v>
      </c>
      <c r="I7" s="42">
        <v>222</v>
      </c>
      <c r="J7" s="32">
        <f t="shared" si="1"/>
        <v>11.140216180411285</v>
      </c>
      <c r="K7" s="33">
        <f t="shared" ref="K7:K54" si="2">I7*1000/N7</f>
        <v>84.862385321100916</v>
      </c>
      <c r="L7" s="45">
        <v>1296</v>
      </c>
      <c r="M7" s="46">
        <v>1320</v>
      </c>
      <c r="N7" s="46">
        <v>2616</v>
      </c>
      <c r="O7" s="49">
        <v>176</v>
      </c>
      <c r="P7" s="34">
        <v>2</v>
      </c>
      <c r="Q7" s="50" t="s">
        <v>64</v>
      </c>
      <c r="R7" s="51" t="s">
        <v>64</v>
      </c>
      <c r="T7" s="56" t="s">
        <v>85</v>
      </c>
      <c r="U7" s="57">
        <v>3682</v>
      </c>
      <c r="V7" s="57">
        <v>11793</v>
      </c>
    </row>
    <row r="8" spans="1:22" x14ac:dyDescent="0.2">
      <c r="A8" s="28">
        <v>29004</v>
      </c>
      <c r="B8" s="29" t="s">
        <v>14</v>
      </c>
      <c r="C8" s="30">
        <v>44.534100000000002</v>
      </c>
      <c r="D8" s="31">
        <f>N8/C8</f>
        <v>224.99612656368939</v>
      </c>
      <c r="E8" s="41">
        <v>61</v>
      </c>
      <c r="F8" s="42">
        <v>235</v>
      </c>
      <c r="G8" s="42">
        <v>118</v>
      </c>
      <c r="H8" s="42">
        <v>4487</v>
      </c>
      <c r="I8" s="42">
        <v>1192</v>
      </c>
      <c r="J8" s="32">
        <f t="shared" si="1"/>
        <v>26.766006273844088</v>
      </c>
      <c r="K8" s="33">
        <f t="shared" si="2"/>
        <v>118.9620758483034</v>
      </c>
      <c r="L8" s="45">
        <v>4885</v>
      </c>
      <c r="M8" s="46">
        <v>5135</v>
      </c>
      <c r="N8" s="46">
        <v>10020</v>
      </c>
      <c r="O8" s="49">
        <v>1114</v>
      </c>
      <c r="P8" s="34">
        <v>8</v>
      </c>
      <c r="Q8" s="50">
        <v>3682</v>
      </c>
      <c r="R8" s="51">
        <v>11793</v>
      </c>
      <c r="T8" s="56" t="s">
        <v>86</v>
      </c>
      <c r="U8" s="58">
        <v>485</v>
      </c>
      <c r="V8" s="57">
        <v>1901</v>
      </c>
    </row>
    <row r="9" spans="1:22" x14ac:dyDescent="0.2">
      <c r="A9" s="28">
        <v>29005</v>
      </c>
      <c r="B9" s="29" t="s">
        <v>15</v>
      </c>
      <c r="C9" s="30">
        <v>21.358000000000001</v>
      </c>
      <c r="D9" s="31">
        <f t="shared" si="0"/>
        <v>57.823766270250019</v>
      </c>
      <c r="E9" s="41">
        <v>10</v>
      </c>
      <c r="F9" s="42">
        <v>28</v>
      </c>
      <c r="G9" s="42">
        <v>17</v>
      </c>
      <c r="H9" s="42">
        <v>181</v>
      </c>
      <c r="I9" s="42">
        <v>135</v>
      </c>
      <c r="J9" s="32">
        <f t="shared" si="1"/>
        <v>6.3208165558572897</v>
      </c>
      <c r="K9" s="33">
        <f t="shared" si="2"/>
        <v>109.31174089068826</v>
      </c>
      <c r="L9" s="45">
        <v>633</v>
      </c>
      <c r="M9" s="46">
        <v>602</v>
      </c>
      <c r="N9" s="46">
        <v>1235</v>
      </c>
      <c r="O9" s="49">
        <v>178</v>
      </c>
      <c r="P9" s="34">
        <v>1</v>
      </c>
      <c r="Q9" s="50" t="s">
        <v>64</v>
      </c>
      <c r="R9" s="51" t="s">
        <v>64</v>
      </c>
      <c r="T9" s="56" t="s">
        <v>87</v>
      </c>
      <c r="U9" s="58">
        <v>595</v>
      </c>
      <c r="V9" s="57">
        <v>2033</v>
      </c>
    </row>
    <row r="10" spans="1:22" x14ac:dyDescent="0.2">
      <c r="A10" s="28">
        <v>29006</v>
      </c>
      <c r="B10" s="29" t="s">
        <v>16</v>
      </c>
      <c r="C10" s="30">
        <v>17.967500000000001</v>
      </c>
      <c r="D10" s="31">
        <f t="shared" si="0"/>
        <v>134.79894253513288</v>
      </c>
      <c r="E10" s="41">
        <v>9</v>
      </c>
      <c r="F10" s="42">
        <v>48</v>
      </c>
      <c r="G10" s="42">
        <v>10</v>
      </c>
      <c r="H10" s="42">
        <v>950</v>
      </c>
      <c r="I10" s="42">
        <v>259</v>
      </c>
      <c r="J10" s="32">
        <f t="shared" si="1"/>
        <v>14.414915820230972</v>
      </c>
      <c r="K10" s="33">
        <f t="shared" si="2"/>
        <v>106.93641618497109</v>
      </c>
      <c r="L10" s="45">
        <v>1193</v>
      </c>
      <c r="M10" s="46">
        <v>1229</v>
      </c>
      <c r="N10" s="46">
        <v>2422</v>
      </c>
      <c r="O10" s="49">
        <v>182</v>
      </c>
      <c r="P10" s="34">
        <v>2</v>
      </c>
      <c r="Q10" s="50" t="s">
        <v>64</v>
      </c>
      <c r="R10" s="51" t="s">
        <v>64</v>
      </c>
      <c r="T10" s="56" t="s">
        <v>88</v>
      </c>
      <c r="U10" s="58">
        <v>394</v>
      </c>
      <c r="V10" s="57">
        <v>4639</v>
      </c>
    </row>
    <row r="11" spans="1:22" x14ac:dyDescent="0.2">
      <c r="A11" s="28">
        <v>29007</v>
      </c>
      <c r="B11" s="29" t="s">
        <v>17</v>
      </c>
      <c r="C11" s="30">
        <v>6.1227</v>
      </c>
      <c r="D11" s="31">
        <f t="shared" si="0"/>
        <v>236.9869502017084</v>
      </c>
      <c r="E11" s="41">
        <v>10</v>
      </c>
      <c r="F11" s="42">
        <v>22</v>
      </c>
      <c r="G11" s="42">
        <v>37</v>
      </c>
      <c r="H11" s="42">
        <v>488</v>
      </c>
      <c r="I11" s="42">
        <v>141</v>
      </c>
      <c r="J11" s="32">
        <f t="shared" si="1"/>
        <v>23.029055808711842</v>
      </c>
      <c r="K11" s="33">
        <f t="shared" si="2"/>
        <v>97.174362508614749</v>
      </c>
      <c r="L11" s="45">
        <v>723</v>
      </c>
      <c r="M11" s="46">
        <v>728</v>
      </c>
      <c r="N11" s="46">
        <v>1451</v>
      </c>
      <c r="O11" s="49">
        <v>249</v>
      </c>
      <c r="P11" s="34" t="s">
        <v>64</v>
      </c>
      <c r="Q11" s="50" t="s">
        <v>64</v>
      </c>
      <c r="R11" s="51" t="s">
        <v>64</v>
      </c>
      <c r="T11" s="56" t="s">
        <v>89</v>
      </c>
      <c r="U11" s="57">
        <v>3330</v>
      </c>
      <c r="V11" s="57">
        <v>6922</v>
      </c>
    </row>
    <row r="12" spans="1:22" x14ac:dyDescent="0.2">
      <c r="A12" s="28">
        <v>29008</v>
      </c>
      <c r="B12" s="29" t="s">
        <v>18</v>
      </c>
      <c r="C12" s="30">
        <v>10.8475</v>
      </c>
      <c r="D12" s="31">
        <f t="shared" si="0"/>
        <v>60.751325190135972</v>
      </c>
      <c r="E12" s="41">
        <v>6</v>
      </c>
      <c r="F12" s="42">
        <v>21</v>
      </c>
      <c r="G12" s="42">
        <v>6</v>
      </c>
      <c r="H12" s="42">
        <v>328</v>
      </c>
      <c r="I12" s="42">
        <v>77</v>
      </c>
      <c r="J12" s="32">
        <f t="shared" si="1"/>
        <v>7.0984097718368284</v>
      </c>
      <c r="K12" s="33">
        <f t="shared" si="2"/>
        <v>116.84370257966616</v>
      </c>
      <c r="L12" s="45">
        <v>324</v>
      </c>
      <c r="M12" s="46">
        <v>335</v>
      </c>
      <c r="N12" s="46">
        <v>659</v>
      </c>
      <c r="O12" s="49">
        <v>73</v>
      </c>
      <c r="P12" s="34" t="s">
        <v>64</v>
      </c>
      <c r="Q12" s="50" t="s">
        <v>64</v>
      </c>
      <c r="R12" s="51" t="s">
        <v>64</v>
      </c>
      <c r="T12" s="56" t="s">
        <v>90</v>
      </c>
      <c r="U12" s="58">
        <v>452</v>
      </c>
      <c r="V12" s="57">
        <v>1983</v>
      </c>
    </row>
    <row r="13" spans="1:22" x14ac:dyDescent="0.2">
      <c r="A13" s="28">
        <v>29009</v>
      </c>
      <c r="B13" s="29" t="s">
        <v>19</v>
      </c>
      <c r="C13" s="30">
        <v>32.647300000000001</v>
      </c>
      <c r="D13" s="31">
        <f t="shared" si="0"/>
        <v>79.608420910764437</v>
      </c>
      <c r="E13" s="41">
        <v>8</v>
      </c>
      <c r="F13" s="42">
        <v>56</v>
      </c>
      <c r="G13" s="42">
        <v>35</v>
      </c>
      <c r="H13" s="42">
        <v>431</v>
      </c>
      <c r="I13" s="42">
        <v>267</v>
      </c>
      <c r="J13" s="32">
        <f t="shared" si="1"/>
        <v>8.1783179619754165</v>
      </c>
      <c r="K13" s="33">
        <f t="shared" si="2"/>
        <v>102.73181993074259</v>
      </c>
      <c r="L13" s="45">
        <v>1280</v>
      </c>
      <c r="M13" s="46">
        <v>1319</v>
      </c>
      <c r="N13" s="46">
        <v>2599</v>
      </c>
      <c r="O13" s="49">
        <v>211</v>
      </c>
      <c r="P13" s="34">
        <v>1</v>
      </c>
      <c r="Q13" s="50" t="s">
        <v>64</v>
      </c>
      <c r="R13" s="51" t="s">
        <v>64</v>
      </c>
      <c r="T13" s="56" t="s">
        <v>91</v>
      </c>
      <c r="U13" s="57">
        <v>1262</v>
      </c>
      <c r="V13" s="57">
        <v>3121</v>
      </c>
    </row>
    <row r="14" spans="1:22" x14ac:dyDescent="0.2">
      <c r="A14" s="28">
        <v>29010</v>
      </c>
      <c r="B14" s="29" t="s">
        <v>20</v>
      </c>
      <c r="C14" s="30">
        <v>14.3743</v>
      </c>
      <c r="D14" s="31">
        <f t="shared" si="0"/>
        <v>59.481157343314109</v>
      </c>
      <c r="E14" s="41">
        <v>4</v>
      </c>
      <c r="F14" s="42">
        <v>18</v>
      </c>
      <c r="G14" s="42">
        <v>9</v>
      </c>
      <c r="H14" s="42">
        <v>182</v>
      </c>
      <c r="I14" s="42">
        <v>98</v>
      </c>
      <c r="J14" s="32">
        <f t="shared" si="1"/>
        <v>6.8177232978301552</v>
      </c>
      <c r="K14" s="33">
        <f t="shared" si="2"/>
        <v>114.61988304093568</v>
      </c>
      <c r="L14" s="45">
        <v>422</v>
      </c>
      <c r="M14" s="46">
        <v>433</v>
      </c>
      <c r="N14" s="46">
        <v>855</v>
      </c>
      <c r="O14" s="49">
        <v>90</v>
      </c>
      <c r="P14" s="34" t="s">
        <v>64</v>
      </c>
      <c r="Q14" s="50" t="s">
        <v>64</v>
      </c>
      <c r="R14" s="51" t="s">
        <v>64</v>
      </c>
      <c r="T14" s="56" t="s">
        <v>92</v>
      </c>
      <c r="U14" s="57">
        <v>21675</v>
      </c>
      <c r="V14" s="57">
        <v>39731</v>
      </c>
    </row>
    <row r="15" spans="1:22" x14ac:dyDescent="0.2">
      <c r="A15" s="28">
        <v>29011</v>
      </c>
      <c r="B15" s="29" t="s">
        <v>21</v>
      </c>
      <c r="C15" s="30">
        <v>22.129100000000001</v>
      </c>
      <c r="D15" s="31">
        <f t="shared" si="0"/>
        <v>68.416700182113146</v>
      </c>
      <c r="E15" s="41">
        <v>11</v>
      </c>
      <c r="F15" s="42">
        <v>26</v>
      </c>
      <c r="G15" s="42">
        <v>8</v>
      </c>
      <c r="H15" s="42">
        <v>366</v>
      </c>
      <c r="I15" s="42">
        <v>149</v>
      </c>
      <c r="J15" s="32">
        <f t="shared" si="1"/>
        <v>6.7332155397191933</v>
      </c>
      <c r="K15" s="33">
        <f t="shared" si="2"/>
        <v>98.414795244385729</v>
      </c>
      <c r="L15" s="45">
        <v>770</v>
      </c>
      <c r="M15" s="46">
        <v>744</v>
      </c>
      <c r="N15" s="46">
        <v>1514</v>
      </c>
      <c r="O15" s="49">
        <v>108</v>
      </c>
      <c r="P15" s="34">
        <v>2</v>
      </c>
      <c r="Q15" s="50" t="s">
        <v>64</v>
      </c>
      <c r="R15" s="51" t="s">
        <v>64</v>
      </c>
      <c r="T15" s="56" t="s">
        <v>93</v>
      </c>
      <c r="U15" s="58">
        <v>188</v>
      </c>
      <c r="V15" s="58">
        <v>654</v>
      </c>
    </row>
    <row r="16" spans="1:22" x14ac:dyDescent="0.2">
      <c r="A16" s="28">
        <v>29012</v>
      </c>
      <c r="B16" s="29" t="s">
        <v>22</v>
      </c>
      <c r="C16" s="30">
        <v>11.840400000000001</v>
      </c>
      <c r="D16" s="31">
        <f t="shared" si="0"/>
        <v>337.5730549643593</v>
      </c>
      <c r="E16" s="41">
        <v>28</v>
      </c>
      <c r="F16" s="42">
        <v>65</v>
      </c>
      <c r="G16" s="42">
        <v>46</v>
      </c>
      <c r="H16" s="42">
        <v>1129</v>
      </c>
      <c r="I16" s="42">
        <v>310</v>
      </c>
      <c r="J16" s="32">
        <f t="shared" si="1"/>
        <v>26.181547920678355</v>
      </c>
      <c r="K16" s="33">
        <f t="shared" si="2"/>
        <v>77.55816862646985</v>
      </c>
      <c r="L16" s="45">
        <v>1913</v>
      </c>
      <c r="M16" s="46">
        <v>2084</v>
      </c>
      <c r="N16" s="46">
        <v>3997</v>
      </c>
      <c r="O16" s="49">
        <v>470</v>
      </c>
      <c r="P16" s="34">
        <v>2</v>
      </c>
      <c r="Q16" s="50">
        <v>485</v>
      </c>
      <c r="R16" s="51">
        <v>1901</v>
      </c>
      <c r="T16" s="56" t="s">
        <v>94</v>
      </c>
      <c r="U16" s="57">
        <v>11279</v>
      </c>
      <c r="V16" s="57">
        <v>14851</v>
      </c>
    </row>
    <row r="17" spans="1:22" x14ac:dyDescent="0.2">
      <c r="A17" s="28">
        <v>29013</v>
      </c>
      <c r="B17" s="29" t="s">
        <v>23</v>
      </c>
      <c r="C17" s="30">
        <v>37.9133</v>
      </c>
      <c r="D17" s="31">
        <f t="shared" si="0"/>
        <v>69.606180416898553</v>
      </c>
      <c r="E17" s="41">
        <v>14</v>
      </c>
      <c r="F17" s="42">
        <v>39</v>
      </c>
      <c r="G17" s="42">
        <v>27</v>
      </c>
      <c r="H17" s="42">
        <v>555</v>
      </c>
      <c r="I17" s="42">
        <v>229</v>
      </c>
      <c r="J17" s="32">
        <f t="shared" si="1"/>
        <v>6.0400967470518259</v>
      </c>
      <c r="K17" s="33">
        <f t="shared" si="2"/>
        <v>86.77529367184539</v>
      </c>
      <c r="L17" s="45">
        <v>1300</v>
      </c>
      <c r="M17" s="46">
        <v>1339</v>
      </c>
      <c r="N17" s="46">
        <v>2639</v>
      </c>
      <c r="O17" s="49">
        <v>366</v>
      </c>
      <c r="P17" s="34" t="s">
        <v>64</v>
      </c>
      <c r="Q17" s="50" t="s">
        <v>64</v>
      </c>
      <c r="R17" s="51" t="s">
        <v>64</v>
      </c>
      <c r="T17" s="56" t="s">
        <v>95</v>
      </c>
      <c r="U17" s="58">
        <v>349</v>
      </c>
      <c r="V17" s="58">
        <v>999</v>
      </c>
    </row>
    <row r="18" spans="1:22" x14ac:dyDescent="0.2">
      <c r="A18" s="28">
        <v>29014</v>
      </c>
      <c r="B18" s="29" t="s">
        <v>24</v>
      </c>
      <c r="C18" s="30">
        <v>28.617599999999999</v>
      </c>
      <c r="D18" s="31">
        <f t="shared" si="0"/>
        <v>54.232360505423237</v>
      </c>
      <c r="E18" s="41">
        <v>14</v>
      </c>
      <c r="F18" s="42">
        <v>31</v>
      </c>
      <c r="G18" s="42">
        <v>19</v>
      </c>
      <c r="H18" s="42">
        <v>421</v>
      </c>
      <c r="I18" s="42">
        <v>165</v>
      </c>
      <c r="J18" s="32">
        <f t="shared" si="1"/>
        <v>5.7656826568265682</v>
      </c>
      <c r="K18" s="33">
        <f t="shared" si="2"/>
        <v>106.31443298969072</v>
      </c>
      <c r="L18" s="45">
        <v>770</v>
      </c>
      <c r="M18" s="46">
        <v>782</v>
      </c>
      <c r="N18" s="46">
        <v>1552</v>
      </c>
      <c r="O18" s="49">
        <v>229</v>
      </c>
      <c r="P18" s="34">
        <v>2</v>
      </c>
      <c r="Q18" s="50" t="s">
        <v>64</v>
      </c>
      <c r="R18" s="51" t="s">
        <v>64</v>
      </c>
      <c r="T18" s="56" t="s">
        <v>96</v>
      </c>
      <c r="U18" s="57">
        <v>38602</v>
      </c>
      <c r="V18" s="57">
        <v>228039</v>
      </c>
    </row>
    <row r="19" spans="1:22" x14ac:dyDescent="0.2">
      <c r="A19" s="28">
        <v>29015</v>
      </c>
      <c r="B19" s="29" t="s">
        <v>25</v>
      </c>
      <c r="C19" s="30">
        <v>30.169899999999998</v>
      </c>
      <c r="D19" s="31">
        <f t="shared" si="0"/>
        <v>114.02092814361335</v>
      </c>
      <c r="E19" s="41">
        <v>13</v>
      </c>
      <c r="F19" s="42">
        <v>61</v>
      </c>
      <c r="G19" s="42">
        <v>29</v>
      </c>
      <c r="H19" s="42">
        <v>1345</v>
      </c>
      <c r="I19" s="42">
        <v>281</v>
      </c>
      <c r="J19" s="32">
        <f t="shared" si="1"/>
        <v>9.3139188396381822</v>
      </c>
      <c r="K19" s="33">
        <f t="shared" si="2"/>
        <v>81.686046511627907</v>
      </c>
      <c r="L19" s="45">
        <v>1672</v>
      </c>
      <c r="M19" s="46">
        <v>1768</v>
      </c>
      <c r="N19" s="46">
        <v>3440</v>
      </c>
      <c r="O19" s="49">
        <v>247</v>
      </c>
      <c r="P19" s="34">
        <v>1</v>
      </c>
      <c r="Q19" s="50" t="s">
        <v>64</v>
      </c>
      <c r="R19" s="51" t="s">
        <v>64</v>
      </c>
      <c r="T19" s="56" t="s">
        <v>97</v>
      </c>
      <c r="U19" s="57">
        <v>135865</v>
      </c>
      <c r="V19" s="57">
        <v>997373</v>
      </c>
    </row>
    <row r="20" spans="1:22" x14ac:dyDescent="0.2">
      <c r="A20" s="28">
        <v>29017</v>
      </c>
      <c r="B20" s="29" t="s">
        <v>26</v>
      </c>
      <c r="C20" s="30">
        <v>18.547000000000001</v>
      </c>
      <c r="D20" s="31">
        <f t="shared" si="0"/>
        <v>117.05397099261336</v>
      </c>
      <c r="E20" s="41">
        <v>25</v>
      </c>
      <c r="F20" s="42">
        <v>49</v>
      </c>
      <c r="G20" s="42">
        <v>19</v>
      </c>
      <c r="H20" s="42">
        <v>586</v>
      </c>
      <c r="I20" s="42">
        <v>229</v>
      </c>
      <c r="J20" s="32">
        <f t="shared" si="1"/>
        <v>12.347010298161427</v>
      </c>
      <c r="K20" s="33">
        <f t="shared" si="2"/>
        <v>105.48134500230309</v>
      </c>
      <c r="L20" s="45">
        <v>1033</v>
      </c>
      <c r="M20" s="46">
        <v>1138</v>
      </c>
      <c r="N20" s="46">
        <v>2171</v>
      </c>
      <c r="O20" s="49">
        <v>148</v>
      </c>
      <c r="P20" s="34">
        <v>1</v>
      </c>
      <c r="Q20" s="50" t="s">
        <v>64</v>
      </c>
      <c r="R20" s="51" t="s">
        <v>64</v>
      </c>
      <c r="T20" s="56" t="s">
        <v>98</v>
      </c>
      <c r="U20" s="57">
        <v>35431</v>
      </c>
      <c r="V20" s="57">
        <v>69750</v>
      </c>
    </row>
    <row r="21" spans="1:22" x14ac:dyDescent="0.2">
      <c r="A21" s="28">
        <v>29018</v>
      </c>
      <c r="B21" s="29" t="s">
        <v>27</v>
      </c>
      <c r="C21" s="30">
        <v>16.065100000000001</v>
      </c>
      <c r="D21" s="31">
        <f t="shared" si="0"/>
        <v>152.38000385929746</v>
      </c>
      <c r="E21" s="41">
        <v>8</v>
      </c>
      <c r="F21" s="42">
        <v>31</v>
      </c>
      <c r="G21" s="42">
        <v>8</v>
      </c>
      <c r="H21" s="42">
        <v>607</v>
      </c>
      <c r="I21" s="42">
        <v>182</v>
      </c>
      <c r="J21" s="32">
        <f t="shared" si="1"/>
        <v>11.328905515683063</v>
      </c>
      <c r="K21" s="33">
        <f t="shared" si="2"/>
        <v>74.346405228758172</v>
      </c>
      <c r="L21" s="45">
        <v>1165</v>
      </c>
      <c r="M21" s="46">
        <v>1283</v>
      </c>
      <c r="N21" s="46">
        <v>2448</v>
      </c>
      <c r="O21" s="49">
        <v>160</v>
      </c>
      <c r="P21" s="34">
        <v>2</v>
      </c>
      <c r="Q21" s="50" t="s">
        <v>64</v>
      </c>
      <c r="R21" s="51" t="s">
        <v>64</v>
      </c>
      <c r="T21" s="56" t="s">
        <v>99</v>
      </c>
      <c r="U21" s="58">
        <v>214</v>
      </c>
      <c r="V21" s="58">
        <v>521</v>
      </c>
    </row>
    <row r="22" spans="1:22" x14ac:dyDescent="0.2">
      <c r="A22" s="28">
        <v>29019</v>
      </c>
      <c r="B22" s="29" t="s">
        <v>28</v>
      </c>
      <c r="C22" s="30">
        <v>31.855</v>
      </c>
      <c r="D22" s="31">
        <f t="shared" si="0"/>
        <v>54.40276251765814</v>
      </c>
      <c r="E22" s="41">
        <v>20</v>
      </c>
      <c r="F22" s="42">
        <v>48</v>
      </c>
      <c r="G22" s="42">
        <v>17</v>
      </c>
      <c r="H22" s="42">
        <v>279</v>
      </c>
      <c r="I22" s="42">
        <v>187</v>
      </c>
      <c r="J22" s="32">
        <f t="shared" si="1"/>
        <v>5.8703500235441846</v>
      </c>
      <c r="K22" s="33">
        <f t="shared" si="2"/>
        <v>107.90536641661858</v>
      </c>
      <c r="L22" s="45">
        <v>837</v>
      </c>
      <c r="M22" s="46">
        <v>896</v>
      </c>
      <c r="N22" s="46">
        <v>1733</v>
      </c>
      <c r="O22" s="49">
        <v>159</v>
      </c>
      <c r="P22" s="34">
        <v>1</v>
      </c>
      <c r="Q22" s="50">
        <v>595</v>
      </c>
      <c r="R22" s="51">
        <v>2033</v>
      </c>
      <c r="T22" s="56" t="s">
        <v>100</v>
      </c>
      <c r="U22" s="58">
        <v>388</v>
      </c>
      <c r="V22" s="57">
        <v>1646</v>
      </c>
    </row>
    <row r="23" spans="1:22" x14ac:dyDescent="0.2">
      <c r="A23" s="28">
        <v>29021</v>
      </c>
      <c r="B23" s="29" t="s">
        <v>29</v>
      </c>
      <c r="C23" s="30">
        <v>18.073799999999999</v>
      </c>
      <c r="D23" s="31">
        <f t="shared" si="0"/>
        <v>121.16987019885138</v>
      </c>
      <c r="E23" s="41">
        <v>8</v>
      </c>
      <c r="F23" s="42">
        <v>32</v>
      </c>
      <c r="G23" s="42">
        <v>14</v>
      </c>
      <c r="H23" s="42">
        <v>698</v>
      </c>
      <c r="I23" s="42">
        <v>188</v>
      </c>
      <c r="J23" s="32">
        <f t="shared" si="1"/>
        <v>10.401797076431079</v>
      </c>
      <c r="K23" s="33">
        <f t="shared" si="2"/>
        <v>85.844748858447488</v>
      </c>
      <c r="L23" s="45">
        <v>1076</v>
      </c>
      <c r="M23" s="46">
        <v>1114</v>
      </c>
      <c r="N23" s="46">
        <v>2190</v>
      </c>
      <c r="O23" s="49">
        <v>182</v>
      </c>
      <c r="P23" s="34">
        <v>2</v>
      </c>
      <c r="Q23" s="50" t="s">
        <v>64</v>
      </c>
      <c r="R23" s="51" t="s">
        <v>64</v>
      </c>
      <c r="T23" s="56" t="s">
        <v>101</v>
      </c>
      <c r="U23" s="57">
        <v>7731</v>
      </c>
      <c r="V23" s="57">
        <v>16545</v>
      </c>
    </row>
    <row r="24" spans="1:22" x14ac:dyDescent="0.2">
      <c r="A24" s="28">
        <v>29022</v>
      </c>
      <c r="B24" s="29" t="s">
        <v>30</v>
      </c>
      <c r="C24" s="30">
        <v>27.5396</v>
      </c>
      <c r="D24" s="31">
        <f t="shared" si="0"/>
        <v>140.48860549899055</v>
      </c>
      <c r="E24" s="41">
        <v>16</v>
      </c>
      <c r="F24" s="42">
        <v>70</v>
      </c>
      <c r="G24" s="42">
        <v>30</v>
      </c>
      <c r="H24" s="42">
        <v>914</v>
      </c>
      <c r="I24" s="42">
        <v>342</v>
      </c>
      <c r="J24" s="32">
        <f t="shared" si="1"/>
        <v>12.418481023689523</v>
      </c>
      <c r="K24" s="33">
        <f t="shared" si="2"/>
        <v>88.394934091496509</v>
      </c>
      <c r="L24" s="45">
        <v>1896</v>
      </c>
      <c r="M24" s="46">
        <v>1973</v>
      </c>
      <c r="N24" s="46">
        <v>3869</v>
      </c>
      <c r="O24" s="49">
        <v>319</v>
      </c>
      <c r="P24" s="34">
        <v>2</v>
      </c>
      <c r="Q24" s="50">
        <v>394</v>
      </c>
      <c r="R24" s="51">
        <v>4639</v>
      </c>
    </row>
    <row r="25" spans="1:22" x14ac:dyDescent="0.2">
      <c r="A25" s="28">
        <v>29023</v>
      </c>
      <c r="B25" s="29" t="s">
        <v>31</v>
      </c>
      <c r="C25" s="30">
        <v>21.976700000000001</v>
      </c>
      <c r="D25" s="31">
        <f t="shared" si="0"/>
        <v>61.155678514062615</v>
      </c>
      <c r="E25" s="41">
        <v>9</v>
      </c>
      <c r="F25" s="42">
        <v>29</v>
      </c>
      <c r="G25" s="42">
        <v>10</v>
      </c>
      <c r="H25" s="42">
        <v>194</v>
      </c>
      <c r="I25" s="42">
        <v>147</v>
      </c>
      <c r="J25" s="32">
        <f t="shared" si="1"/>
        <v>6.6889023374755991</v>
      </c>
      <c r="K25" s="33">
        <f t="shared" si="2"/>
        <v>109.375</v>
      </c>
      <c r="L25" s="45">
        <v>673</v>
      </c>
      <c r="M25" s="46">
        <v>671</v>
      </c>
      <c r="N25" s="46">
        <v>1344</v>
      </c>
      <c r="O25" s="49">
        <v>68</v>
      </c>
      <c r="P25" s="34" t="s">
        <v>64</v>
      </c>
      <c r="Q25" s="50" t="s">
        <v>64</v>
      </c>
      <c r="R25" s="51" t="s">
        <v>64</v>
      </c>
    </row>
    <row r="26" spans="1:22" x14ac:dyDescent="0.2">
      <c r="A26" s="28">
        <v>29024</v>
      </c>
      <c r="B26" s="29" t="s">
        <v>32</v>
      </c>
      <c r="C26" s="30">
        <v>20.967700000000001</v>
      </c>
      <c r="D26" s="31">
        <f t="shared" si="0"/>
        <v>119.27870009586172</v>
      </c>
      <c r="E26" s="41">
        <v>18</v>
      </c>
      <c r="F26" s="42">
        <v>56</v>
      </c>
      <c r="G26" s="42">
        <v>17</v>
      </c>
      <c r="H26" s="42">
        <v>562</v>
      </c>
      <c r="I26" s="42">
        <v>256</v>
      </c>
      <c r="J26" s="32">
        <f t="shared" si="1"/>
        <v>12.209255187741144</v>
      </c>
      <c r="K26" s="33">
        <f t="shared" si="2"/>
        <v>102.35905637744902</v>
      </c>
      <c r="L26" s="45">
        <v>1172</v>
      </c>
      <c r="M26" s="46">
        <v>1329</v>
      </c>
      <c r="N26" s="46">
        <v>2501</v>
      </c>
      <c r="O26" s="49">
        <v>183</v>
      </c>
      <c r="P26" s="34">
        <v>2</v>
      </c>
      <c r="Q26" s="50">
        <v>3330</v>
      </c>
      <c r="R26" s="51">
        <v>6922</v>
      </c>
    </row>
    <row r="27" spans="1:22" x14ac:dyDescent="0.2">
      <c r="A27" s="28">
        <v>29025</v>
      </c>
      <c r="B27" s="29" t="s">
        <v>33</v>
      </c>
      <c r="C27" s="30">
        <v>11.989599999999999</v>
      </c>
      <c r="D27" s="31">
        <f t="shared" si="0"/>
        <v>80.903449656368863</v>
      </c>
      <c r="E27" s="41">
        <v>8</v>
      </c>
      <c r="F27" s="42">
        <v>32</v>
      </c>
      <c r="G27" s="42">
        <v>11</v>
      </c>
      <c r="H27" s="42">
        <v>199</v>
      </c>
      <c r="I27" s="42">
        <v>113</v>
      </c>
      <c r="J27" s="32">
        <f t="shared" si="1"/>
        <v>9.4248348568759592</v>
      </c>
      <c r="K27" s="33">
        <f t="shared" si="2"/>
        <v>116.49484536082474</v>
      </c>
      <c r="L27" s="45">
        <v>470</v>
      </c>
      <c r="M27" s="46">
        <v>500</v>
      </c>
      <c r="N27" s="46">
        <v>970</v>
      </c>
      <c r="O27" s="49">
        <v>65</v>
      </c>
      <c r="P27" s="34" t="s">
        <v>64</v>
      </c>
      <c r="Q27" s="50" t="s">
        <v>64</v>
      </c>
      <c r="R27" s="51" t="s">
        <v>64</v>
      </c>
    </row>
    <row r="28" spans="1:22" x14ac:dyDescent="0.2">
      <c r="A28" s="28">
        <v>29026</v>
      </c>
      <c r="B28" s="29" t="s">
        <v>34</v>
      </c>
      <c r="C28" s="30">
        <v>24.370100000000001</v>
      </c>
      <c r="D28" s="31">
        <f t="shared" si="0"/>
        <v>59.540174229896472</v>
      </c>
      <c r="E28" s="41">
        <v>10</v>
      </c>
      <c r="F28" s="42">
        <v>29</v>
      </c>
      <c r="G28" s="42">
        <v>20</v>
      </c>
      <c r="H28" s="42">
        <v>236</v>
      </c>
      <c r="I28" s="42">
        <v>146</v>
      </c>
      <c r="J28" s="32">
        <f t="shared" si="1"/>
        <v>5.9909479238903405</v>
      </c>
      <c r="K28" s="33">
        <f t="shared" si="2"/>
        <v>100.62026188835286</v>
      </c>
      <c r="L28" s="45">
        <v>745</v>
      </c>
      <c r="M28" s="46">
        <v>706</v>
      </c>
      <c r="N28" s="46">
        <v>1451</v>
      </c>
      <c r="O28" s="49">
        <v>152</v>
      </c>
      <c r="P28" s="34" t="s">
        <v>64</v>
      </c>
      <c r="Q28" s="50" t="s">
        <v>64</v>
      </c>
      <c r="R28" s="51" t="s">
        <v>64</v>
      </c>
    </row>
    <row r="29" spans="1:22" x14ac:dyDescent="0.2">
      <c r="A29" s="28">
        <v>29027</v>
      </c>
      <c r="B29" s="29" t="s">
        <v>35</v>
      </c>
      <c r="C29" s="30">
        <v>18.420300000000001</v>
      </c>
      <c r="D29" s="31">
        <f t="shared" si="0"/>
        <v>110.91024576146968</v>
      </c>
      <c r="E29" s="41">
        <v>11</v>
      </c>
      <c r="F29" s="42">
        <v>49</v>
      </c>
      <c r="G29" s="42">
        <v>22</v>
      </c>
      <c r="H29" s="42">
        <v>599</v>
      </c>
      <c r="I29" s="42">
        <v>219</v>
      </c>
      <c r="J29" s="32">
        <f t="shared" si="1"/>
        <v>11.889057181479128</v>
      </c>
      <c r="K29" s="33">
        <f t="shared" si="2"/>
        <v>107.19530102790014</v>
      </c>
      <c r="L29" s="45">
        <v>1028</v>
      </c>
      <c r="M29" s="46">
        <v>1015</v>
      </c>
      <c r="N29" s="46">
        <v>2043</v>
      </c>
      <c r="O29" s="49">
        <v>209</v>
      </c>
      <c r="P29" s="34">
        <v>1</v>
      </c>
      <c r="Q29" s="50" t="s">
        <v>64</v>
      </c>
      <c r="R29" s="51" t="s">
        <v>64</v>
      </c>
    </row>
    <row r="30" spans="1:22" x14ac:dyDescent="0.2">
      <c r="A30" s="28">
        <v>29028</v>
      </c>
      <c r="B30" s="29" t="s">
        <v>36</v>
      </c>
      <c r="C30" s="30">
        <v>17.205200000000001</v>
      </c>
      <c r="D30" s="31">
        <f t="shared" si="0"/>
        <v>64.050403366424092</v>
      </c>
      <c r="E30" s="41">
        <v>3</v>
      </c>
      <c r="F30" s="42">
        <v>24</v>
      </c>
      <c r="G30" s="42">
        <v>9</v>
      </c>
      <c r="H30" s="42">
        <v>175</v>
      </c>
      <c r="I30" s="42">
        <v>108</v>
      </c>
      <c r="J30" s="32">
        <f t="shared" si="1"/>
        <v>6.2771720177620711</v>
      </c>
      <c r="K30" s="33">
        <f t="shared" si="2"/>
        <v>98.003629764065337</v>
      </c>
      <c r="L30" s="45">
        <v>539</v>
      </c>
      <c r="M30" s="46">
        <v>563</v>
      </c>
      <c r="N30" s="46">
        <v>1102</v>
      </c>
      <c r="O30" s="49">
        <v>114</v>
      </c>
      <c r="P30" s="34" t="s">
        <v>64</v>
      </c>
      <c r="Q30" s="50" t="s">
        <v>64</v>
      </c>
      <c r="R30" s="51" t="s">
        <v>64</v>
      </c>
    </row>
    <row r="31" spans="1:22" x14ac:dyDescent="0.2">
      <c r="A31" s="28">
        <v>29029</v>
      </c>
      <c r="B31" s="29" t="s">
        <v>37</v>
      </c>
      <c r="C31" s="30">
        <v>55.060099999999998</v>
      </c>
      <c r="D31" s="31">
        <f t="shared" si="0"/>
        <v>208.08171434487042</v>
      </c>
      <c r="E31" s="41">
        <v>76</v>
      </c>
      <c r="F31" s="42">
        <v>263</v>
      </c>
      <c r="G31" s="42">
        <v>100</v>
      </c>
      <c r="H31" s="42">
        <v>3174</v>
      </c>
      <c r="I31" s="42">
        <v>1116</v>
      </c>
      <c r="J31" s="32">
        <f t="shared" si="1"/>
        <v>20.268760863129561</v>
      </c>
      <c r="K31" s="33">
        <f t="shared" si="2"/>
        <v>97.407698350353499</v>
      </c>
      <c r="L31" s="45">
        <v>5596</v>
      </c>
      <c r="M31" s="46">
        <v>5861</v>
      </c>
      <c r="N31" s="46">
        <v>11457</v>
      </c>
      <c r="O31" s="49">
        <v>1239</v>
      </c>
      <c r="P31" s="34">
        <v>7</v>
      </c>
      <c r="Q31" s="50">
        <v>452</v>
      </c>
      <c r="R31" s="51">
        <v>1983</v>
      </c>
    </row>
    <row r="32" spans="1:22" x14ac:dyDescent="0.2">
      <c r="A32" s="28">
        <v>29030</v>
      </c>
      <c r="B32" s="29" t="s">
        <v>38</v>
      </c>
      <c r="C32" s="30">
        <v>39.843600000000002</v>
      </c>
      <c r="D32" s="31">
        <f t="shared" si="0"/>
        <v>82.196387876597498</v>
      </c>
      <c r="E32" s="41">
        <v>25</v>
      </c>
      <c r="F32" s="42">
        <v>81</v>
      </c>
      <c r="G32" s="42">
        <v>36</v>
      </c>
      <c r="H32" s="42">
        <v>915</v>
      </c>
      <c r="I32" s="42">
        <v>369</v>
      </c>
      <c r="J32" s="32">
        <f t="shared" si="1"/>
        <v>9.2612113363250312</v>
      </c>
      <c r="K32" s="33">
        <f t="shared" si="2"/>
        <v>112.67175572519083</v>
      </c>
      <c r="L32" s="45">
        <v>1624</v>
      </c>
      <c r="M32" s="46">
        <v>1651</v>
      </c>
      <c r="N32" s="46">
        <v>3275</v>
      </c>
      <c r="O32" s="49">
        <v>231</v>
      </c>
      <c r="P32" s="34">
        <v>2</v>
      </c>
      <c r="Q32" s="50">
        <v>1262</v>
      </c>
      <c r="R32" s="51">
        <v>3121</v>
      </c>
    </row>
    <row r="33" spans="1:18" x14ac:dyDescent="0.2">
      <c r="A33" s="28">
        <v>29031</v>
      </c>
      <c r="B33" s="29" t="s">
        <v>39</v>
      </c>
      <c r="C33" s="30">
        <v>17.676400000000001</v>
      </c>
      <c r="D33" s="31">
        <f t="shared" si="0"/>
        <v>187.99076735081803</v>
      </c>
      <c r="E33" s="41">
        <v>18</v>
      </c>
      <c r="F33" s="42">
        <v>77</v>
      </c>
      <c r="G33" s="42">
        <v>27</v>
      </c>
      <c r="H33" s="42">
        <v>1470</v>
      </c>
      <c r="I33" s="42">
        <v>447</v>
      </c>
      <c r="J33" s="32">
        <f t="shared" si="1"/>
        <v>25.287954560883435</v>
      </c>
      <c r="K33" s="33">
        <f t="shared" si="2"/>
        <v>134.51700270839603</v>
      </c>
      <c r="L33" s="45">
        <v>1650</v>
      </c>
      <c r="M33" s="46">
        <v>1673</v>
      </c>
      <c r="N33" s="46">
        <v>3323</v>
      </c>
      <c r="O33" s="49">
        <v>369</v>
      </c>
      <c r="P33" s="34">
        <v>2</v>
      </c>
      <c r="Q33" s="50" t="s">
        <v>64</v>
      </c>
      <c r="R33" s="51" t="s">
        <v>64</v>
      </c>
    </row>
    <row r="34" spans="1:18" x14ac:dyDescent="0.2">
      <c r="A34" s="28">
        <v>29032</v>
      </c>
      <c r="B34" s="29" t="s">
        <v>40</v>
      </c>
      <c r="C34" s="30">
        <v>17.5809</v>
      </c>
      <c r="D34" s="31">
        <f t="shared" si="0"/>
        <v>96.809605879107437</v>
      </c>
      <c r="E34" s="41">
        <v>6</v>
      </c>
      <c r="F34" s="42">
        <v>31</v>
      </c>
      <c r="G34" s="42">
        <v>10</v>
      </c>
      <c r="H34" s="42">
        <v>718</v>
      </c>
      <c r="I34" s="42">
        <v>160</v>
      </c>
      <c r="J34" s="32">
        <f t="shared" si="1"/>
        <v>9.100785511549466</v>
      </c>
      <c r="K34" s="33">
        <f t="shared" si="2"/>
        <v>94.007050528789662</v>
      </c>
      <c r="L34" s="45">
        <v>819</v>
      </c>
      <c r="M34" s="46">
        <v>883</v>
      </c>
      <c r="N34" s="46">
        <v>1702</v>
      </c>
      <c r="O34" s="49">
        <v>142</v>
      </c>
      <c r="P34" s="34">
        <v>1</v>
      </c>
      <c r="Q34" s="50" t="s">
        <v>64</v>
      </c>
      <c r="R34" s="51" t="s">
        <v>64</v>
      </c>
    </row>
    <row r="35" spans="1:18" x14ac:dyDescent="0.2">
      <c r="A35" s="28">
        <v>29033</v>
      </c>
      <c r="B35" s="29" t="s">
        <v>41</v>
      </c>
      <c r="C35" s="30">
        <v>32.326099999999997</v>
      </c>
      <c r="D35" s="31">
        <f t="shared" si="0"/>
        <v>371.27893559693257</v>
      </c>
      <c r="E35" s="41">
        <v>73</v>
      </c>
      <c r="F35" s="42">
        <v>237</v>
      </c>
      <c r="G35" s="42">
        <v>147</v>
      </c>
      <c r="H35" s="42">
        <v>4147</v>
      </c>
      <c r="I35" s="42">
        <v>1164</v>
      </c>
      <c r="J35" s="32">
        <f t="shared" si="1"/>
        <v>36.008055410334066</v>
      </c>
      <c r="K35" s="33">
        <f t="shared" si="2"/>
        <v>96.983836027328778</v>
      </c>
      <c r="L35" s="45">
        <v>5840</v>
      </c>
      <c r="M35" s="46">
        <v>6162</v>
      </c>
      <c r="N35" s="46">
        <v>12002</v>
      </c>
      <c r="O35" s="49">
        <v>1244</v>
      </c>
      <c r="P35" s="34">
        <v>5</v>
      </c>
      <c r="Q35" s="50">
        <v>21675</v>
      </c>
      <c r="R35" s="51">
        <v>39731</v>
      </c>
    </row>
    <row r="36" spans="1:18" x14ac:dyDescent="0.2">
      <c r="A36" s="28">
        <v>29034</v>
      </c>
      <c r="B36" s="29" t="s">
        <v>42</v>
      </c>
      <c r="C36" s="30">
        <v>21.486899999999999</v>
      </c>
      <c r="D36" s="31">
        <f t="shared" si="0"/>
        <v>63.061679441892508</v>
      </c>
      <c r="E36" s="41">
        <v>6</v>
      </c>
      <c r="F36" s="42">
        <v>20</v>
      </c>
      <c r="G36" s="42">
        <v>17</v>
      </c>
      <c r="H36" s="42">
        <v>193</v>
      </c>
      <c r="I36" s="42">
        <v>148</v>
      </c>
      <c r="J36" s="32">
        <f t="shared" si="1"/>
        <v>6.8879177545388126</v>
      </c>
      <c r="K36" s="33">
        <f t="shared" si="2"/>
        <v>109.22509225092251</v>
      </c>
      <c r="L36" s="45">
        <v>673</v>
      </c>
      <c r="M36" s="46">
        <v>682</v>
      </c>
      <c r="N36" s="46">
        <v>1355</v>
      </c>
      <c r="O36" s="49">
        <v>89</v>
      </c>
      <c r="P36" s="34" t="s">
        <v>64</v>
      </c>
      <c r="Q36" s="50" t="s">
        <v>64</v>
      </c>
      <c r="R36" s="51" t="s">
        <v>64</v>
      </c>
    </row>
    <row r="37" spans="1:18" x14ac:dyDescent="0.2">
      <c r="A37" s="28">
        <v>29035</v>
      </c>
      <c r="B37" s="29" t="s">
        <v>43</v>
      </c>
      <c r="C37" s="30">
        <v>21.4544</v>
      </c>
      <c r="D37" s="31">
        <f t="shared" si="0"/>
        <v>69.123349988813487</v>
      </c>
      <c r="E37" s="41">
        <v>8</v>
      </c>
      <c r="F37" s="42">
        <v>15</v>
      </c>
      <c r="G37" s="42">
        <v>9</v>
      </c>
      <c r="H37" s="42">
        <v>227</v>
      </c>
      <c r="I37" s="42">
        <v>138</v>
      </c>
      <c r="J37" s="32">
        <f t="shared" si="1"/>
        <v>6.4322469982847341</v>
      </c>
      <c r="K37" s="33">
        <f t="shared" si="2"/>
        <v>93.054619015509104</v>
      </c>
      <c r="L37" s="45">
        <v>761</v>
      </c>
      <c r="M37" s="46">
        <v>722</v>
      </c>
      <c r="N37" s="46">
        <v>1483</v>
      </c>
      <c r="O37" s="49">
        <v>52</v>
      </c>
      <c r="P37" s="34">
        <v>1</v>
      </c>
      <c r="Q37" s="50" t="s">
        <v>64</v>
      </c>
      <c r="R37" s="51" t="s">
        <v>64</v>
      </c>
    </row>
    <row r="38" spans="1:18" x14ac:dyDescent="0.2">
      <c r="A38" s="28">
        <v>29036</v>
      </c>
      <c r="B38" s="29" t="s">
        <v>44</v>
      </c>
      <c r="C38" s="30">
        <v>17.5061</v>
      </c>
      <c r="D38" s="31">
        <f t="shared" si="0"/>
        <v>62.549625559090828</v>
      </c>
      <c r="E38" s="41">
        <v>2</v>
      </c>
      <c r="F38" s="42">
        <v>24</v>
      </c>
      <c r="G38" s="42">
        <v>5</v>
      </c>
      <c r="H38" s="42">
        <v>216</v>
      </c>
      <c r="I38" s="42">
        <v>122</v>
      </c>
      <c r="J38" s="32">
        <f t="shared" si="1"/>
        <v>6.9689993773598919</v>
      </c>
      <c r="K38" s="33">
        <f t="shared" si="2"/>
        <v>111.41552511415524</v>
      </c>
      <c r="L38" s="45">
        <v>547</v>
      </c>
      <c r="M38" s="46">
        <v>548</v>
      </c>
      <c r="N38" s="46">
        <v>1095</v>
      </c>
      <c r="O38" s="49">
        <v>61</v>
      </c>
      <c r="P38" s="34" t="s">
        <v>64</v>
      </c>
      <c r="Q38" s="50">
        <v>188</v>
      </c>
      <c r="R38" s="51">
        <v>654</v>
      </c>
    </row>
    <row r="39" spans="1:18" x14ac:dyDescent="0.2">
      <c r="A39" s="28">
        <v>29037</v>
      </c>
      <c r="B39" s="29" t="s">
        <v>45</v>
      </c>
      <c r="C39" s="30">
        <v>16.4116</v>
      </c>
      <c r="D39" s="31">
        <f t="shared" si="0"/>
        <v>227.88759170342928</v>
      </c>
      <c r="E39" s="41">
        <v>28</v>
      </c>
      <c r="F39" s="42">
        <v>67</v>
      </c>
      <c r="G39" s="42">
        <v>69</v>
      </c>
      <c r="H39" s="42">
        <v>708</v>
      </c>
      <c r="I39" s="42">
        <v>338</v>
      </c>
      <c r="J39" s="32">
        <f t="shared" si="1"/>
        <v>20.595188768919545</v>
      </c>
      <c r="K39" s="33">
        <f t="shared" si="2"/>
        <v>90.37433155080214</v>
      </c>
      <c r="L39" s="45">
        <v>1860</v>
      </c>
      <c r="M39" s="46">
        <v>1880</v>
      </c>
      <c r="N39" s="46">
        <v>3740</v>
      </c>
      <c r="O39" s="49">
        <v>319</v>
      </c>
      <c r="P39" s="34">
        <v>3</v>
      </c>
      <c r="Q39" s="50">
        <v>11279</v>
      </c>
      <c r="R39" s="51">
        <v>14851</v>
      </c>
    </row>
    <row r="40" spans="1:18" x14ac:dyDescent="0.2">
      <c r="A40" s="28">
        <v>29038</v>
      </c>
      <c r="B40" s="29" t="s">
        <v>46</v>
      </c>
      <c r="C40" s="30">
        <v>11.5313</v>
      </c>
      <c r="D40" s="31">
        <f t="shared" si="0"/>
        <v>191.99916748328462</v>
      </c>
      <c r="E40" s="41">
        <v>9</v>
      </c>
      <c r="F40" s="42">
        <v>30</v>
      </c>
      <c r="G40" s="42">
        <v>4</v>
      </c>
      <c r="H40" s="42">
        <v>231</v>
      </c>
      <c r="I40" s="42">
        <v>123</v>
      </c>
      <c r="J40" s="32">
        <f t="shared" si="1"/>
        <v>10.666620415738034</v>
      </c>
      <c r="K40" s="33">
        <f t="shared" si="2"/>
        <v>55.555555555555557</v>
      </c>
      <c r="L40" s="45">
        <v>1129</v>
      </c>
      <c r="M40" s="46">
        <v>1085</v>
      </c>
      <c r="N40" s="46">
        <v>2214</v>
      </c>
      <c r="O40" s="49">
        <v>56</v>
      </c>
      <c r="P40" s="34" t="s">
        <v>64</v>
      </c>
      <c r="Q40" s="50">
        <v>349</v>
      </c>
      <c r="R40" s="51">
        <v>999</v>
      </c>
    </row>
    <row r="41" spans="1:18" x14ac:dyDescent="0.2">
      <c r="A41" s="28">
        <v>29039</v>
      </c>
      <c r="B41" s="29" t="s">
        <v>47</v>
      </c>
      <c r="C41" s="30">
        <v>257.06459999999998</v>
      </c>
      <c r="D41" s="31">
        <f t="shared" si="0"/>
        <v>35.535814732950399</v>
      </c>
      <c r="E41" s="41">
        <v>247</v>
      </c>
      <c r="F41" s="42">
        <v>816</v>
      </c>
      <c r="G41" s="42">
        <v>34</v>
      </c>
      <c r="H41" s="42">
        <v>3314</v>
      </c>
      <c r="I41" s="42">
        <v>2182</v>
      </c>
      <c r="J41" s="32">
        <f t="shared" si="1"/>
        <v>8.4881387791240019</v>
      </c>
      <c r="K41" s="33">
        <f t="shared" si="2"/>
        <v>238.8615216201423</v>
      </c>
      <c r="L41" s="45">
        <v>4501</v>
      </c>
      <c r="M41" s="46">
        <v>4634</v>
      </c>
      <c r="N41" s="46">
        <v>9135</v>
      </c>
      <c r="O41" s="49">
        <v>168</v>
      </c>
      <c r="P41" s="34">
        <v>6</v>
      </c>
      <c r="Q41" s="50">
        <v>38602</v>
      </c>
      <c r="R41" s="51">
        <v>228039</v>
      </c>
    </row>
    <row r="42" spans="1:18" x14ac:dyDescent="0.2">
      <c r="A42" s="28">
        <v>29040</v>
      </c>
      <c r="B42" s="29" t="s">
        <v>48</v>
      </c>
      <c r="C42" s="30">
        <v>74.692999999999998</v>
      </c>
      <c r="D42" s="31">
        <f t="shared" si="0"/>
        <v>83.287590537265871</v>
      </c>
      <c r="E42" s="41">
        <v>72</v>
      </c>
      <c r="F42" s="42">
        <v>194</v>
      </c>
      <c r="G42" s="42">
        <v>84</v>
      </c>
      <c r="H42" s="42">
        <v>3783</v>
      </c>
      <c r="I42" s="42">
        <v>1047</v>
      </c>
      <c r="J42" s="32">
        <f t="shared" si="1"/>
        <v>14.017377799793824</v>
      </c>
      <c r="K42" s="33">
        <f t="shared" si="2"/>
        <v>168.30091625140653</v>
      </c>
      <c r="L42" s="45">
        <v>3122</v>
      </c>
      <c r="M42" s="46">
        <v>3099</v>
      </c>
      <c r="N42" s="46">
        <v>6221</v>
      </c>
      <c r="O42" s="49">
        <v>734</v>
      </c>
      <c r="P42" s="34">
        <v>6</v>
      </c>
      <c r="Q42" s="50">
        <v>135865</v>
      </c>
      <c r="R42" s="51">
        <v>997373</v>
      </c>
    </row>
    <row r="43" spans="1:18" x14ac:dyDescent="0.2">
      <c r="A43" s="28">
        <v>29041</v>
      </c>
      <c r="B43" s="29" t="s">
        <v>49</v>
      </c>
      <c r="C43" s="30">
        <v>108.8039</v>
      </c>
      <c r="D43" s="31">
        <f t="shared" si="0"/>
        <v>461.28861189718384</v>
      </c>
      <c r="E43" s="41">
        <v>316</v>
      </c>
      <c r="F43" s="42">
        <v>1053</v>
      </c>
      <c r="G43" s="42">
        <v>587</v>
      </c>
      <c r="H43" s="42">
        <v>21384</v>
      </c>
      <c r="I43" s="42">
        <v>5560</v>
      </c>
      <c r="J43" s="32">
        <f t="shared" si="1"/>
        <v>51.101109427143697</v>
      </c>
      <c r="K43" s="33">
        <f t="shared" si="2"/>
        <v>110.77903964933253</v>
      </c>
      <c r="L43" s="45">
        <v>24174</v>
      </c>
      <c r="M43" s="46">
        <v>26016</v>
      </c>
      <c r="N43" s="46">
        <v>50190</v>
      </c>
      <c r="O43" s="49">
        <v>365</v>
      </c>
      <c r="P43" s="34">
        <v>26</v>
      </c>
      <c r="Q43" s="50">
        <v>35431</v>
      </c>
      <c r="R43" s="51">
        <v>69750</v>
      </c>
    </row>
    <row r="44" spans="1:18" x14ac:dyDescent="0.2">
      <c r="A44" s="28">
        <v>29042</v>
      </c>
      <c r="B44" s="29" t="s">
        <v>50</v>
      </c>
      <c r="C44" s="30">
        <v>14.155799999999999</v>
      </c>
      <c r="D44" s="31">
        <f t="shared" si="0"/>
        <v>74.38647056330268</v>
      </c>
      <c r="E44" s="41">
        <v>4</v>
      </c>
      <c r="F44" s="42">
        <v>23</v>
      </c>
      <c r="G44" s="42">
        <v>3</v>
      </c>
      <c r="H44" s="42">
        <v>169</v>
      </c>
      <c r="I44" s="42">
        <v>111</v>
      </c>
      <c r="J44" s="32">
        <f t="shared" si="1"/>
        <v>7.8413088627982876</v>
      </c>
      <c r="K44" s="33">
        <f t="shared" si="2"/>
        <v>105.41310541310541</v>
      </c>
      <c r="L44" s="45">
        <v>501</v>
      </c>
      <c r="M44" s="46">
        <v>552</v>
      </c>
      <c r="N44" s="46">
        <v>1053</v>
      </c>
      <c r="O44" s="49">
        <v>5127</v>
      </c>
      <c r="P44" s="34" t="s">
        <v>64</v>
      </c>
      <c r="Q44" s="50" t="s">
        <v>64</v>
      </c>
      <c r="R44" s="51" t="s">
        <v>64</v>
      </c>
    </row>
    <row r="45" spans="1:18" x14ac:dyDescent="0.2">
      <c r="A45" s="28">
        <v>29043</v>
      </c>
      <c r="B45" s="29" t="s">
        <v>51</v>
      </c>
      <c r="C45" s="30">
        <v>15.825699999999999</v>
      </c>
      <c r="D45" s="31">
        <f t="shared" si="0"/>
        <v>65.399950713080628</v>
      </c>
      <c r="E45" s="41">
        <v>6</v>
      </c>
      <c r="F45" s="42">
        <v>22</v>
      </c>
      <c r="G45" s="42">
        <v>6</v>
      </c>
      <c r="H45" s="42">
        <v>2117</v>
      </c>
      <c r="I45" s="42">
        <v>89</v>
      </c>
      <c r="J45" s="32">
        <f t="shared" si="1"/>
        <v>5.6237638777431647</v>
      </c>
      <c r="K45" s="33">
        <f t="shared" si="2"/>
        <v>85.990338164251213</v>
      </c>
      <c r="L45" s="45">
        <v>530</v>
      </c>
      <c r="M45" s="46">
        <v>505</v>
      </c>
      <c r="N45" s="46">
        <v>1035</v>
      </c>
      <c r="O45" s="49">
        <v>66</v>
      </c>
      <c r="P45" s="34" t="s">
        <v>64</v>
      </c>
      <c r="Q45" s="50" t="s">
        <v>64</v>
      </c>
      <c r="R45" s="51" t="s">
        <v>64</v>
      </c>
    </row>
    <row r="46" spans="1:18" x14ac:dyDescent="0.2">
      <c r="A46" s="28">
        <v>29044</v>
      </c>
      <c r="B46" s="29" t="s">
        <v>52</v>
      </c>
      <c r="C46" s="30">
        <v>31.0456</v>
      </c>
      <c r="D46" s="31">
        <f t="shared" si="0"/>
        <v>121.04774911742727</v>
      </c>
      <c r="E46" s="41">
        <v>17</v>
      </c>
      <c r="F46" s="42">
        <v>67</v>
      </c>
      <c r="G46" s="42">
        <v>18</v>
      </c>
      <c r="H46" s="42">
        <v>960</v>
      </c>
      <c r="I46" s="42">
        <v>273</v>
      </c>
      <c r="J46" s="32">
        <f t="shared" si="1"/>
        <v>8.7935166335970312</v>
      </c>
      <c r="K46" s="33">
        <f t="shared" si="2"/>
        <v>72.645023948909</v>
      </c>
      <c r="L46" s="45">
        <v>1846</v>
      </c>
      <c r="M46" s="46">
        <v>1912</v>
      </c>
      <c r="N46" s="46">
        <v>3758</v>
      </c>
      <c r="O46" s="49">
        <v>46</v>
      </c>
      <c r="P46" s="34">
        <v>1</v>
      </c>
      <c r="Q46" s="50" t="s">
        <v>64</v>
      </c>
      <c r="R46" s="51" t="s">
        <v>64</v>
      </c>
    </row>
    <row r="47" spans="1:18" x14ac:dyDescent="0.2">
      <c r="A47" s="28">
        <v>29045</v>
      </c>
      <c r="B47" s="29" t="s">
        <v>53</v>
      </c>
      <c r="C47" s="30">
        <v>24.022099999999998</v>
      </c>
      <c r="D47" s="31">
        <f t="shared" si="0"/>
        <v>129.58900345931457</v>
      </c>
      <c r="E47" s="41">
        <v>15</v>
      </c>
      <c r="F47" s="42">
        <v>57</v>
      </c>
      <c r="G47" s="42">
        <v>29</v>
      </c>
      <c r="H47" s="42">
        <v>814</v>
      </c>
      <c r="I47" s="42">
        <v>301</v>
      </c>
      <c r="J47" s="32">
        <f t="shared" si="1"/>
        <v>12.530128506666779</v>
      </c>
      <c r="K47" s="33">
        <f t="shared" si="2"/>
        <v>96.691294571153222</v>
      </c>
      <c r="L47" s="45">
        <v>1561</v>
      </c>
      <c r="M47" s="46">
        <v>1552</v>
      </c>
      <c r="N47" s="46">
        <v>3113</v>
      </c>
      <c r="O47" s="49">
        <v>186</v>
      </c>
      <c r="P47" s="34">
        <v>2</v>
      </c>
      <c r="Q47" s="50" t="s">
        <v>64</v>
      </c>
      <c r="R47" s="51" t="s">
        <v>64</v>
      </c>
    </row>
    <row r="48" spans="1:18" x14ac:dyDescent="0.2">
      <c r="A48" s="28">
        <v>29046</v>
      </c>
      <c r="B48" s="29" t="s">
        <v>54</v>
      </c>
      <c r="C48" s="30">
        <v>78.6785</v>
      </c>
      <c r="D48" s="31">
        <f t="shared" si="0"/>
        <v>101.29832165076863</v>
      </c>
      <c r="E48" s="41">
        <v>85</v>
      </c>
      <c r="F48" s="42">
        <v>218</v>
      </c>
      <c r="G48" s="42">
        <v>57</v>
      </c>
      <c r="H48" s="42">
        <v>2657</v>
      </c>
      <c r="I48" s="42">
        <v>1075</v>
      </c>
      <c r="J48" s="32">
        <f t="shared" si="1"/>
        <v>13.663198967951855</v>
      </c>
      <c r="K48" s="33">
        <f t="shared" si="2"/>
        <v>134.88080301129236</v>
      </c>
      <c r="L48" s="45">
        <v>3963</v>
      </c>
      <c r="M48" s="46">
        <v>4007</v>
      </c>
      <c r="N48" s="46">
        <v>7970</v>
      </c>
      <c r="O48" s="49">
        <v>246</v>
      </c>
      <c r="P48" s="34">
        <v>3</v>
      </c>
      <c r="Q48" s="50" t="s">
        <v>64</v>
      </c>
      <c r="R48" s="51" t="s">
        <v>64</v>
      </c>
    </row>
    <row r="49" spans="1:18" x14ac:dyDescent="0.2">
      <c r="A49" s="28">
        <v>29047</v>
      </c>
      <c r="B49" s="29" t="s">
        <v>55</v>
      </c>
      <c r="C49" s="30">
        <v>35.077800000000003</v>
      </c>
      <c r="D49" s="31">
        <f t="shared" si="0"/>
        <v>73.86438146063891</v>
      </c>
      <c r="E49" s="41">
        <v>10</v>
      </c>
      <c r="F49" s="42">
        <v>63</v>
      </c>
      <c r="G49" s="42">
        <v>23</v>
      </c>
      <c r="H49" s="42">
        <v>495</v>
      </c>
      <c r="I49" s="42">
        <v>251</v>
      </c>
      <c r="J49" s="32">
        <f t="shared" si="1"/>
        <v>7.155522866314306</v>
      </c>
      <c r="K49" s="33">
        <f t="shared" si="2"/>
        <v>96.873793901968355</v>
      </c>
      <c r="L49" s="45">
        <v>1255</v>
      </c>
      <c r="M49" s="46">
        <v>1336</v>
      </c>
      <c r="N49" s="46">
        <v>2591</v>
      </c>
      <c r="O49" s="49">
        <v>390</v>
      </c>
      <c r="P49" s="34">
        <v>2</v>
      </c>
      <c r="Q49" s="50">
        <v>214</v>
      </c>
      <c r="R49" s="51">
        <v>521</v>
      </c>
    </row>
    <row r="50" spans="1:18" x14ac:dyDescent="0.2">
      <c r="A50" s="28">
        <v>29048</v>
      </c>
      <c r="B50" s="29" t="s">
        <v>56</v>
      </c>
      <c r="C50" s="30">
        <v>32.073999999999998</v>
      </c>
      <c r="D50" s="31">
        <f t="shared" si="0"/>
        <v>149.52921369333419</v>
      </c>
      <c r="E50" s="41">
        <v>25</v>
      </c>
      <c r="F50" s="42">
        <v>76</v>
      </c>
      <c r="G50" s="42">
        <v>24</v>
      </c>
      <c r="H50" s="42">
        <v>1560</v>
      </c>
      <c r="I50" s="42">
        <v>371</v>
      </c>
      <c r="J50" s="32">
        <f t="shared" si="1"/>
        <v>11.567001309471847</v>
      </c>
      <c r="K50" s="33">
        <f t="shared" si="2"/>
        <v>77.356130108423685</v>
      </c>
      <c r="L50" s="45">
        <v>2346</v>
      </c>
      <c r="M50" s="46">
        <v>2450</v>
      </c>
      <c r="N50" s="46">
        <v>4796</v>
      </c>
      <c r="O50" s="49">
        <v>283</v>
      </c>
      <c r="P50" s="34">
        <v>2</v>
      </c>
      <c r="Q50" s="50">
        <v>388</v>
      </c>
      <c r="R50" s="51">
        <v>1646</v>
      </c>
    </row>
    <row r="51" spans="1:18" x14ac:dyDescent="0.2">
      <c r="A51" s="28">
        <v>29049</v>
      </c>
      <c r="B51" s="29" t="s">
        <v>57</v>
      </c>
      <c r="C51" s="30">
        <v>14.151300000000001</v>
      </c>
      <c r="D51" s="31">
        <f t="shared" si="0"/>
        <v>81.123289026449868</v>
      </c>
      <c r="E51" s="41">
        <v>4</v>
      </c>
      <c r="F51" s="42">
        <v>21</v>
      </c>
      <c r="G51" s="42">
        <v>5</v>
      </c>
      <c r="H51" s="42">
        <v>908</v>
      </c>
      <c r="I51" s="42">
        <v>102</v>
      </c>
      <c r="J51" s="32">
        <f t="shared" si="1"/>
        <v>7.2078183629772523</v>
      </c>
      <c r="K51" s="33">
        <f t="shared" si="2"/>
        <v>88.850174216027881</v>
      </c>
      <c r="L51" s="45">
        <v>584</v>
      </c>
      <c r="M51" s="46">
        <v>564</v>
      </c>
      <c r="N51" s="46">
        <v>1148</v>
      </c>
      <c r="O51" s="49">
        <v>230</v>
      </c>
      <c r="P51" s="34" t="s">
        <v>64</v>
      </c>
      <c r="Q51" s="50" t="s">
        <v>64</v>
      </c>
      <c r="R51" s="51" t="s">
        <v>64</v>
      </c>
    </row>
    <row r="52" spans="1:18" x14ac:dyDescent="0.2">
      <c r="A52" s="28">
        <v>29050</v>
      </c>
      <c r="B52" s="29" t="s">
        <v>58</v>
      </c>
      <c r="C52" s="30">
        <v>11.7258</v>
      </c>
      <c r="D52" s="31">
        <f t="shared" si="0"/>
        <v>169.11426086066623</v>
      </c>
      <c r="E52" s="41">
        <v>19</v>
      </c>
      <c r="F52" s="42">
        <v>46</v>
      </c>
      <c r="G52" s="42">
        <v>33</v>
      </c>
      <c r="H52" s="42">
        <v>761</v>
      </c>
      <c r="I52" s="42">
        <v>246</v>
      </c>
      <c r="J52" s="32">
        <f t="shared" si="1"/>
        <v>20.979378805710486</v>
      </c>
      <c r="K52" s="33">
        <f t="shared" si="2"/>
        <v>124.05446293494705</v>
      </c>
      <c r="L52" s="45">
        <v>999</v>
      </c>
      <c r="M52" s="46">
        <v>984</v>
      </c>
      <c r="N52" s="46">
        <v>1983</v>
      </c>
      <c r="O52" s="49">
        <v>85</v>
      </c>
      <c r="P52" s="34">
        <v>2</v>
      </c>
      <c r="Q52" s="50" t="s">
        <v>64</v>
      </c>
      <c r="R52" s="51" t="s">
        <v>64</v>
      </c>
    </row>
    <row r="53" spans="1:18" x14ac:dyDescent="0.2">
      <c r="A53" s="28">
        <v>29051</v>
      </c>
      <c r="B53" s="29" t="s">
        <v>59</v>
      </c>
      <c r="C53" s="30">
        <v>18.049700000000001</v>
      </c>
      <c r="D53" s="31">
        <f t="shared" si="0"/>
        <v>48.698870341335308</v>
      </c>
      <c r="E53" s="41">
        <v>15</v>
      </c>
      <c r="F53" s="42">
        <v>25</v>
      </c>
      <c r="G53" s="42">
        <v>40</v>
      </c>
      <c r="H53" s="42">
        <v>153</v>
      </c>
      <c r="I53" s="42">
        <v>122</v>
      </c>
      <c r="J53" s="32">
        <f t="shared" si="1"/>
        <v>6.7591151099464248</v>
      </c>
      <c r="K53" s="33">
        <f t="shared" si="2"/>
        <v>138.79408418657565</v>
      </c>
      <c r="L53" s="45">
        <v>448</v>
      </c>
      <c r="M53" s="46">
        <v>431</v>
      </c>
      <c r="N53" s="46">
        <v>879</v>
      </c>
      <c r="O53" s="49">
        <v>281</v>
      </c>
      <c r="P53" s="34" t="s">
        <v>64</v>
      </c>
      <c r="Q53" s="50" t="s">
        <v>64</v>
      </c>
      <c r="R53" s="51" t="s">
        <v>64</v>
      </c>
    </row>
    <row r="54" spans="1:18" x14ac:dyDescent="0.2">
      <c r="A54" s="28">
        <v>29052</v>
      </c>
      <c r="B54" s="29" t="s">
        <v>60</v>
      </c>
      <c r="C54" s="30">
        <v>133.3075</v>
      </c>
      <c r="D54" s="31">
        <f t="shared" si="0"/>
        <v>103.38503084972713</v>
      </c>
      <c r="E54" s="41">
        <v>121</v>
      </c>
      <c r="F54" s="42">
        <v>357</v>
      </c>
      <c r="G54" s="42">
        <v>90</v>
      </c>
      <c r="H54" s="42">
        <v>5712</v>
      </c>
      <c r="I54" s="42">
        <v>1780</v>
      </c>
      <c r="J54" s="32">
        <f t="shared" si="1"/>
        <v>13.3525870637436</v>
      </c>
      <c r="K54" s="33">
        <f t="shared" si="2"/>
        <v>129.15396894500071</v>
      </c>
      <c r="L54" s="45">
        <v>6735</v>
      </c>
      <c r="M54" s="46">
        <v>7047</v>
      </c>
      <c r="N54" s="46">
        <v>13782</v>
      </c>
      <c r="O54" s="49">
        <v>165</v>
      </c>
      <c r="P54" s="34">
        <v>5</v>
      </c>
      <c r="Q54" s="50">
        <v>7731</v>
      </c>
      <c r="R54" s="51">
        <v>16545</v>
      </c>
    </row>
    <row r="55" spans="1:18" s="8" customFormat="1" x14ac:dyDescent="0.2">
      <c r="A55" s="35" t="s">
        <v>7</v>
      </c>
      <c r="B55" s="13" t="s">
        <v>10</v>
      </c>
      <c r="C55" s="36">
        <v>1819.8583000000001</v>
      </c>
      <c r="D55" s="37">
        <f t="shared" si="0"/>
        <v>125.78012255129973</v>
      </c>
      <c r="E55" s="43">
        <f>SUM(E5:E54)</f>
        <v>1681</v>
      </c>
      <c r="F55" s="44">
        <f>SUM(F5:F54)</f>
        <v>5529</v>
      </c>
      <c r="G55" s="44">
        <f>SUM(G5:G54)</f>
        <v>2197</v>
      </c>
      <c r="H55" s="44">
        <f>SUM(H5:H54)</f>
        <v>79497</v>
      </c>
      <c r="I55" s="44">
        <f>SUM(I5:I54)</f>
        <v>25596</v>
      </c>
      <c r="J55" s="38">
        <f>I55/C55</f>
        <v>14.064831311316929</v>
      </c>
      <c r="K55" s="38">
        <f>I55*1000/N55</f>
        <v>111.82077919808476</v>
      </c>
      <c r="L55" s="47">
        <f>SUM(L5:L54)</f>
        <v>111938</v>
      </c>
      <c r="M55" s="48">
        <f>SUM(M5:M54)</f>
        <v>116964</v>
      </c>
      <c r="N55" s="48">
        <f>SUM(N5:N54)</f>
        <v>228902</v>
      </c>
      <c r="O55" s="55">
        <f>SUM(O5:O54)</f>
        <v>19229</v>
      </c>
      <c r="P55" s="39">
        <v>120</v>
      </c>
      <c r="Q55" s="52">
        <f>SUM(Q5:Q54)</f>
        <v>270693</v>
      </c>
      <c r="R55" s="53">
        <f>SUM(R5:R54)</f>
        <v>1425455</v>
      </c>
    </row>
    <row r="57" spans="1:18" ht="30.75" customHeight="1" x14ac:dyDescent="0.2">
      <c r="A57" s="1" t="s">
        <v>8</v>
      </c>
    </row>
    <row r="58" spans="1:18" x14ac:dyDescent="0.2">
      <c r="L58" s="40"/>
      <c r="M58" s="40"/>
      <c r="N58" s="40"/>
      <c r="O58" s="54"/>
    </row>
    <row r="59" spans="1:18" x14ac:dyDescent="0.2">
      <c r="L59" s="40"/>
      <c r="M59" s="40"/>
      <c r="N59" s="40"/>
      <c r="O59" s="54"/>
    </row>
    <row r="60" spans="1:18" x14ac:dyDescent="0.2">
      <c r="L60" s="40"/>
      <c r="M60" s="40"/>
      <c r="N60" s="40"/>
      <c r="O60" s="40"/>
    </row>
  </sheetData>
  <mergeCells count="10">
    <mergeCell ref="E3:K3"/>
    <mergeCell ref="L3:O3"/>
    <mergeCell ref="Q1:R1"/>
    <mergeCell ref="Q3:R3"/>
    <mergeCell ref="A1:A2"/>
    <mergeCell ref="B1:B2"/>
    <mergeCell ref="L1:O1"/>
    <mergeCell ref="C1:D1"/>
    <mergeCell ref="L2:O2"/>
    <mergeCell ref="E1:K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Company>CCIAA VENEZIA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eve8046</dc:creator>
  <cp:lastModifiedBy>cve0185</cp:lastModifiedBy>
  <cp:lastPrinted>2018-06-05T10:28:01Z</cp:lastPrinted>
  <dcterms:created xsi:type="dcterms:W3CDTF">2014-02-26T13:17:37Z</dcterms:created>
  <dcterms:modified xsi:type="dcterms:W3CDTF">2023-03-24T11:07:20Z</dcterms:modified>
</cp:coreProperties>
</file>